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925"/>
  <workbookPr defaultThemeVersion="153222"/>
  <mc:AlternateContent xmlns:mc="http://schemas.openxmlformats.org/markup-compatibility/2006">
    <mc:Choice Requires="x15">
      <x15ac:absPath xmlns:x15ac="http://schemas.microsoft.com/office/spreadsheetml/2010/11/ac" url="C:\Users\Darlene\Dropbox\"/>
    </mc:Choice>
  </mc:AlternateContent>
  <bookViews>
    <workbookView xWindow="0" yWindow="0" windowWidth="28800" windowHeight="12200"/>
  </bookViews>
  <sheets>
    <sheet name="Development " sheetId="1" r:id="rId1"/>
    <sheet name="Guide" sheetId="16" r:id="rId2"/>
  </sheets>
  <definedNames>
    <definedName name="_xlnm.Print_Area" localSheetId="0">'Development '!$A$1:$V$176</definedName>
    <definedName name="_xlnm.Print_Area" localSheetId="1">Guide!$A$2:$E$182</definedName>
    <definedName name="_xlnm.Print_Titles" localSheetId="0">'Development '!$2:$3</definedName>
    <definedName name="Z_98B0165E_EC4F_44C0_830B_3F86C805A373_.wvu.PrintArea" localSheetId="0" hidden="1">'Development '!$C$2:$O$173</definedName>
    <definedName name="Z_98B0165E_EC4F_44C0_830B_3F86C805A373_.wvu.PrintArea" localSheetId="1" hidden="1">Guide!$C$2:$C$179</definedName>
  </definedNames>
  <calcPr calcId="171026"/>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51" i="1" l="1"/>
  <c r="Q116" i="1"/>
  <c r="Q5" i="1"/>
  <c r="Q29" i="1"/>
  <c r="Q30" i="1"/>
  <c r="Q31" i="1"/>
  <c r="Q32" i="1"/>
  <c r="Q6" i="1"/>
  <c r="Q33" i="1"/>
  <c r="Q34" i="1"/>
  <c r="Q35" i="1"/>
  <c r="Q36" i="1"/>
  <c r="Q37" i="1"/>
  <c r="Q38" i="1"/>
  <c r="Q39" i="1"/>
  <c r="Q40" i="1"/>
  <c r="Q7" i="1"/>
  <c r="Q8" i="1"/>
  <c r="Q9" i="1"/>
  <c r="Q10" i="1"/>
  <c r="Q11" i="1"/>
  <c r="Q12" i="1"/>
  <c r="Q13" i="1"/>
  <c r="Q15" i="1"/>
  <c r="Q16" i="1"/>
  <c r="Q17" i="1"/>
  <c r="Q18" i="1"/>
  <c r="Q19" i="1"/>
  <c r="Q20" i="1"/>
  <c r="Q21" i="1"/>
  <c r="Q22" i="1"/>
  <c r="Q24" i="1"/>
  <c r="Q25" i="1"/>
  <c r="Q26" i="1"/>
  <c r="Q27" i="1"/>
  <c r="Q28" i="1"/>
  <c r="Q41" i="1"/>
  <c r="Q42" i="1"/>
  <c r="Q44" i="1"/>
  <c r="Q45" i="1"/>
  <c r="Q48" i="1"/>
  <c r="Q49" i="1"/>
  <c r="Q50" i="1"/>
  <c r="Q53" i="1"/>
  <c r="Q54" i="1"/>
  <c r="Q55" i="1"/>
  <c r="Q57" i="1"/>
  <c r="Q58" i="1"/>
  <c r="Q59" i="1"/>
  <c r="Q60" i="1"/>
  <c r="Q73" i="1"/>
  <c r="Q74" i="1"/>
  <c r="Q75" i="1"/>
  <c r="Q76" i="1"/>
  <c r="Q77" i="1"/>
  <c r="Q78" i="1"/>
  <c r="Q79" i="1"/>
  <c r="Q80" i="1"/>
  <c r="Q82" i="1"/>
  <c r="Q83" i="1"/>
  <c r="Q84" i="1"/>
  <c r="Q85" i="1"/>
  <c r="Q86" i="1"/>
  <c r="Q87" i="1"/>
  <c r="Q88" i="1"/>
  <c r="Q89" i="1"/>
  <c r="Q91" i="1"/>
  <c r="Q92" i="1"/>
  <c r="Q93" i="1"/>
  <c r="Q94" i="1"/>
  <c r="Q95" i="1"/>
  <c r="Q96" i="1"/>
  <c r="Q97" i="1"/>
  <c r="Q98" i="1"/>
  <c r="Q100" i="1"/>
  <c r="Q101" i="1"/>
  <c r="Q102" i="1"/>
  <c r="Q104" i="1"/>
  <c r="Q105" i="1"/>
  <c r="Q106" i="1"/>
  <c r="Q107" i="1"/>
  <c r="Q109" i="1"/>
  <c r="Q110" i="1"/>
  <c r="Q113" i="1"/>
  <c r="Q114" i="1"/>
  <c r="Q115" i="1"/>
  <c r="Q129" i="1"/>
  <c r="Q130" i="1"/>
  <c r="Q131" i="1"/>
  <c r="Q132" i="1"/>
  <c r="Q133" i="1"/>
  <c r="Q134" i="1"/>
  <c r="Q135" i="1"/>
  <c r="Q136" i="1"/>
  <c r="Q137" i="1"/>
  <c r="Q138" i="1"/>
  <c r="Q140" i="1"/>
  <c r="Q141" i="1"/>
  <c r="Q142" i="1"/>
  <c r="Q143" i="1"/>
  <c r="Q144" i="1"/>
  <c r="Q145" i="1"/>
  <c r="Q146" i="1"/>
  <c r="Q147" i="1"/>
  <c r="Q148" i="1"/>
  <c r="Q150" i="1"/>
  <c r="Q151" i="1"/>
  <c r="Q152" i="1"/>
  <c r="Q153" i="1"/>
  <c r="Q155" i="1"/>
  <c r="Q156" i="1"/>
  <c r="Q159" i="1"/>
  <c r="Q160" i="1"/>
  <c r="Q161" i="1"/>
  <c r="Q162" i="1"/>
  <c r="Q164" i="1"/>
  <c r="Q165" i="1"/>
  <c r="Q166" i="1"/>
  <c r="W24" i="1"/>
  <c r="Z91" i="1"/>
</calcChain>
</file>

<file path=xl/sharedStrings.xml><?xml version="1.0" encoding="utf-8"?>
<sst xmlns="http://schemas.openxmlformats.org/spreadsheetml/2006/main" count="772" uniqueCount="428">
  <si>
    <t>ALL REPORTS MUST BE DATED ON THE LAST DAY OF THE MONTH</t>
  </si>
  <si>
    <t>Measure--
THIS IS BASED ON CURRENT ENROLLMENT UNLESS OTHERWISE STATED</t>
  </si>
  <si>
    <t>Monthly Target</t>
  </si>
  <si>
    <t># Clients per measure</t>
  </si>
  <si>
    <t>ACTUAL Avg/Month</t>
  </si>
  <si>
    <t>AVG YTD %</t>
  </si>
  <si>
    <t xml:space="preserve"> Avg/Month--Guide</t>
  </si>
  <si>
    <t>AVG YTD %-Guide</t>
  </si>
  <si>
    <t>Development Centers</t>
  </si>
  <si>
    <t>DEHS</t>
  </si>
  <si>
    <t>Enrollment</t>
  </si>
  <si>
    <t>Center base Enrollment</t>
  </si>
  <si>
    <t>AVERAGEIF(H5:Q5,"&lt;&gt;0")</t>
  </si>
  <si>
    <t>AVERAGEIF(F5:O5,"&lt;&gt;0")/E5</t>
  </si>
  <si>
    <t>Homebased Enrollment</t>
  </si>
  <si>
    <t>AVERAGEIF(H6:Q6,"&lt;&gt;0")</t>
  </si>
  <si>
    <t>AVERAGEIF(M6:Q6,"&lt;&gt;0")</t>
  </si>
  <si>
    <t>Average Daily Attendance: Mthly (Just Centerbase)</t>
  </si>
  <si>
    <t>AVERAGEIF(H7:Q7,"&lt;&gt;0")</t>
  </si>
  <si>
    <t>SUMIF(M7:R7,"&gt;0")/COUNTIF(M7:R7,"&gt;0")</t>
  </si>
  <si>
    <t>New Enrollees This Month</t>
  </si>
  <si>
    <t>IFERROR(AVERAGEIF(H9:Q9,"&lt;&gt;0"),"0")</t>
  </si>
  <si>
    <t>IFERROR(AVERAGEIF(M9:Q9,"&lt;&gt;0"),"0")</t>
  </si>
  <si>
    <t>Drops/Withdrawn for this month</t>
  </si>
  <si>
    <t>IFERROR(AVERAGEIF(H10:Q10,"&lt;&gt;0"),"0")</t>
  </si>
  <si>
    <t>IFERROR(AVERAGEIF(M10:Q10,"&lt;&gt;0"),"0")</t>
  </si>
  <si>
    <t># of over income children</t>
  </si>
  <si>
    <t>IFERROR(AVERAGEIF(H11:Q11,"&lt;&gt;0"),"0")</t>
  </si>
  <si>
    <t>IFERROR(AVERAGEIF(M11:Q11,"&lt;&gt;0"),"0")</t>
  </si>
  <si>
    <t># of complete and verified participates on the waitlist</t>
  </si>
  <si>
    <t>IFERROR(AVERAGEIF(H12:Q12,"&lt;&gt;0"),"0")</t>
  </si>
  <si>
    <t>IFERROR(AVERAGEIF(M12:Q12,"&lt;&gt;0"),"0")</t>
  </si>
  <si>
    <t>Pregnant Moms</t>
  </si>
  <si>
    <t>IFERROR(AVERAGEIF(H13:Q13,"&lt;&gt;0"),"0")</t>
  </si>
  <si>
    <t>IFERROR(AVERAGEIF(M13:Q13,"&lt;&gt;0"),"0")</t>
  </si>
  <si>
    <t># of clients recruited (# of intakes)</t>
  </si>
  <si>
    <t>IFERROR(AVERAGEIF(H14:Q14,"&lt;&gt;0"),"0")</t>
  </si>
  <si>
    <t>IFERROR(AVERAGEIF(M14:Q14,"&lt;&gt;0"),"0")</t>
  </si>
  <si>
    <t>FOW</t>
  </si>
  <si>
    <t>C52a-Family Assessment</t>
  </si>
  <si>
    <t>IFERROR(AVERAGEIF(H16:Q16,"&lt;&gt;0"),"0")</t>
  </si>
  <si>
    <t>SUM(M16:Q16)</t>
  </si>
  <si>
    <t>C52b-Family Goals</t>
  </si>
  <si>
    <t>IFERROR(AVERAGEIF(H17:Q17,"&lt;&gt;0"),"0")</t>
  </si>
  <si>
    <t>SUM(M17:Q17)</t>
  </si>
  <si>
    <t>C52C- Child Development</t>
  </si>
  <si>
    <t>IFERROR(AVERAGEIF(H18:Q18,"&lt;&gt;0"),"0")</t>
  </si>
  <si>
    <t>SUM(M18:Q18)</t>
  </si>
  <si>
    <t>C52d Program Policy</t>
  </si>
  <si>
    <t>IFERROR(AVERAGEIF(H19:Q19,"&lt;&gt;0"),"0")</t>
  </si>
  <si>
    <t>SUM(M19:Q19)</t>
  </si>
  <si>
    <t xml:space="preserve">C52e-Parenting Education </t>
  </si>
  <si>
    <t>IFERROR(AVERAGEIF(H20:Q20,"&lt;&gt;0"),"0")</t>
  </si>
  <si>
    <t>SUM(M20:Q20)</t>
  </si>
  <si>
    <t>How many fathers attended at least one event this month</t>
  </si>
  <si>
    <t>IFERROR(AVERAGEIF(H21:Q21,"&lt;&gt;0"),"0")</t>
  </si>
  <si>
    <t>AVERAGEIF(M21:Q21,"&lt;&gt;0")</t>
  </si>
  <si>
    <t>How many fatherhood Surveys have been completed</t>
  </si>
  <si>
    <t>IFERROR(AVERAGEIF(H22:Q22,"&lt;&gt;0"),"0")</t>
  </si>
  <si>
    <t>SUM(M22:Q22)</t>
  </si>
  <si>
    <t>How many events have been available to fathers this month</t>
  </si>
  <si>
    <t>IFERROR(AVERAGEIF(H23:Q23,"&lt;&gt;0"),"0")</t>
  </si>
  <si>
    <t>SUM(M23:Q23)</t>
  </si>
  <si>
    <t>Health</t>
  </si>
  <si>
    <t>CB- # of physicals up-to-date/current</t>
  </si>
  <si>
    <t>IFERROR(AVERAGEIF(H25:Q25,"&lt;&gt;0"),"0")</t>
  </si>
  <si>
    <t>R25/$S$5</t>
  </si>
  <si>
    <t>CB - Current &amp; up to date Lead</t>
  </si>
  <si>
    <t>IFERROR(AVERAGEIF(H26:Q26,"&lt;&gt;0"),"0")</t>
  </si>
  <si>
    <t>R26/$S$5</t>
  </si>
  <si>
    <t>CB - Current &amp; up to date Hemoglobin</t>
  </si>
  <si>
    <t>IFERROR(AVERAGEIF(H27:Q27,"&lt;&gt;0"),"0")</t>
  </si>
  <si>
    <t>R27/$S$5</t>
  </si>
  <si>
    <t>CB Immunizations up-to-date</t>
  </si>
  <si>
    <t>IFERROR(AVERAGEIF(H28:Q28,"&lt;&gt;0"),"0")</t>
  </si>
  <si>
    <t>R28/$S$5</t>
  </si>
  <si>
    <t>CB-Vision Completed and current</t>
  </si>
  <si>
    <t>IFERROR(AVERAGEIF(H29:Q29,"&lt;&gt;0"),"0")</t>
  </si>
  <si>
    <t>R29/$S$5</t>
  </si>
  <si>
    <t>CB-Hearing Completed and current</t>
  </si>
  <si>
    <t>IFERROR(AVERAGEIF(H30:Q30,"&lt;&gt;0"),"0")</t>
  </si>
  <si>
    <t>R30/$S$5</t>
  </si>
  <si>
    <t>CB-Completed Dental Exam (req. yrly beg.at age 1)</t>
  </si>
  <si>
    <t>IFERROR(AVERAGEIF(H31:Q31,"&lt;&gt;0"),"0")</t>
  </si>
  <si>
    <t>R31/$S$5</t>
  </si>
  <si>
    <t>CB-# of Oral exams complete</t>
  </si>
  <si>
    <t>IFERROR(AVERAGEIF(H32:Q32,"&lt;&gt;0"),"0")</t>
  </si>
  <si>
    <t>R32/$S$5</t>
  </si>
  <si>
    <t>CB # of Completed Nutrition assessments</t>
  </si>
  <si>
    <t>IFERROR(AVERAGEIF(H33:Q33,"&lt;&gt;0"),"0")</t>
  </si>
  <si>
    <t>R33/$S$5</t>
  </si>
  <si>
    <t>HB- # of physicals up-to-date/current</t>
  </si>
  <si>
    <t>IFERROR(AVERAGEIF(H34:Q34,"&lt;&gt;0"),"0")</t>
  </si>
  <si>
    <t>R34/$S$6</t>
  </si>
  <si>
    <t>HB - Current &amp; up to date Lead</t>
  </si>
  <si>
    <t>IFERROR(AVERAGEIF(H35:Q35,"&lt;&gt;0"),"0")</t>
  </si>
  <si>
    <t>R35/$S$6</t>
  </si>
  <si>
    <t>HB - Current &amp; up to date Hemoglobin</t>
  </si>
  <si>
    <t>IFERROR(AVERAGEIF(H36:Q36,"&lt;&gt;0"),"0")</t>
  </si>
  <si>
    <t>R36/$S$6</t>
  </si>
  <si>
    <t>HB Immunizations up-to-date</t>
  </si>
  <si>
    <t>IFERROR(AVERAGEIF(H37:Q37,"&lt;&gt;0"),"0")</t>
  </si>
  <si>
    <t>R37/$S$6</t>
  </si>
  <si>
    <t>HB-Vision Completed and current</t>
  </si>
  <si>
    <t>IFERROR(AVERAGEIF(H38:Q38,"&lt;&gt;0"),"0")</t>
  </si>
  <si>
    <t>R38/$S$6</t>
  </si>
  <si>
    <t>HB-Hearing Completed and current</t>
  </si>
  <si>
    <t>IFERROR(AVERAGEIF(H39:Q39,"&lt;&gt;0"),"0")</t>
  </si>
  <si>
    <t>R39/$S$6</t>
  </si>
  <si>
    <t>HB-Completed Dental Exam (req. yrly beg.at age 1)</t>
  </si>
  <si>
    <t>IFERROR(AVERAGEIF(H40:Q40,"&lt;&gt;0"),"0")</t>
  </si>
  <si>
    <t>R40/$S$6</t>
  </si>
  <si>
    <t>HB-# of Oral exams complete</t>
  </si>
  <si>
    <t>IFERROR(AVERAGEIF(H41:Q41,"&lt;&gt;0"),"0")</t>
  </si>
  <si>
    <t>R41/$S$6</t>
  </si>
  <si>
    <t>HB # of Completed Nutrition assessments</t>
  </si>
  <si>
    <t>IFERROR(AVERAGEIF(H42:Q42,"&lt;&gt;0"),"0")</t>
  </si>
  <si>
    <t>R42/$S$6</t>
  </si>
  <si>
    <t># Of Mom's who gave birth this month,how many 2-week post partum visits were completed?</t>
  </si>
  <si>
    <t>0/0</t>
  </si>
  <si>
    <t>IFERROR(AVERAGEIF(#REF!,"&lt;&gt;0"),"0")</t>
  </si>
  <si>
    <t>SUM(O43:S43)</t>
  </si>
  <si>
    <t>Mental Health</t>
  </si>
  <si>
    <t># of ASQ-SE2s (Parent) that are completed and entered into CP</t>
  </si>
  <si>
    <t>IFERROR(AVERAGEIF(H45:Q45,"&lt;&gt;0"),"0")</t>
  </si>
  <si>
    <t># of ASQ-SE2s that are completed, but needing rescreening </t>
  </si>
  <si>
    <t>IFERROR(AVERAGEIF(H46:Q46,"&lt;&gt;0"),"0")</t>
  </si>
  <si>
    <t>FCP</t>
  </si>
  <si>
    <t># FSA that were completed </t>
  </si>
  <si>
    <t>IFERROR(AVERAGEIF(H48:Q48,"&lt;&gt;0"),"0")</t>
  </si>
  <si>
    <t>How many Referrals for this month?</t>
  </si>
  <si>
    <t>IFERROR(AVERAGEIF(H49:Q49,"&lt;&gt;0"),"0")</t>
  </si>
  <si>
    <t>SUM(M52:Q52)</t>
  </si>
  <si>
    <t>Of the referrals that were given-how many were actually completed this month? (Recieved the Service)</t>
  </si>
  <si>
    <t>IFERROR(AVERAGEIF(H50:Q50,"&lt;&gt;0"),"0")</t>
  </si>
  <si>
    <t>SUM(M53:Q53)</t>
  </si>
  <si>
    <t>How many FPA started</t>
  </si>
  <si>
    <t>IFERROR(AVERAGEIF(H51:Q51,"&lt;&gt;0"),"0")</t>
  </si>
  <si>
    <t>SUM(M54:Q54)</t>
  </si>
  <si>
    <t>How many FPA completed</t>
  </si>
  <si>
    <t>IFERROR(AVERAGEIF(H174:Q174,"&lt;&gt;0"),"0")</t>
  </si>
  <si>
    <t>SUM(M170:Q170)</t>
  </si>
  <si>
    <t>Disabilities</t>
  </si>
  <si>
    <t>% of children with an IFSP</t>
  </si>
  <si>
    <t>IFERROR(AVERAGEIF(H53:Q53,"&lt;&gt;0"),"0")</t>
  </si>
  <si>
    <t>r57/(G5+G6)</t>
  </si>
  <si>
    <t># of children in a staffing/IFSP process</t>
  </si>
  <si>
    <t>IFERROR(AVERAGEIF(H54:Q54,"&lt;&gt;0"),"0")</t>
  </si>
  <si>
    <t>SUM(P58:T58)</t>
  </si>
  <si>
    <t># of children who are expired</t>
  </si>
  <si>
    <t>IFERROR(AVERAGEIF(H55:Q55,"&lt;&gt;0"),"0")</t>
  </si>
  <si>
    <t>SUM(P59:T59)</t>
  </si>
  <si>
    <t>Education</t>
  </si>
  <si>
    <t># of home visits/PTC completed (newly enrolled children) </t>
  </si>
  <si>
    <t>IFERROR(AVERAGEIF(H57:Q57,"&lt;&gt;0"),"0")</t>
  </si>
  <si>
    <t>SUM(M61:Q61)</t>
  </si>
  <si>
    <t># of ASQ-3s that are completed and entered into CP</t>
  </si>
  <si>
    <t>IFERROR(AVERAGEIF(H58:Q58,"&lt;&gt;0"),"0")</t>
  </si>
  <si>
    <t>SUM(M62:Q62)</t>
  </si>
  <si>
    <t># of ASQ-3s that are completed, but needing rescreening </t>
  </si>
  <si>
    <t>IFERROR(AVERAGEIF(H59:Q59,"&lt;&gt;0"),"0")</t>
  </si>
  <si>
    <t>SUM(M63:Q63)</t>
  </si>
  <si>
    <t># of ASQ'-3's that are overdue</t>
  </si>
  <si>
    <t>IFERROR(AVERAGEIF(H60:Q60,"&lt;&gt;0"),"0")</t>
  </si>
  <si>
    <t>SUM(M64:Q64)</t>
  </si>
  <si>
    <t>COR</t>
  </si>
  <si>
    <t>Avg Approaches to Learning score</t>
  </si>
  <si>
    <t>Avg Social / Emotional COR score</t>
  </si>
  <si>
    <t>Avg Phys Development &amp; Health score</t>
  </si>
  <si>
    <t>Avg Language, Literacy &amp; Comm score</t>
  </si>
  <si>
    <t>Avg Mathematics score</t>
  </si>
  <si>
    <t>Avg Creative arts score</t>
  </si>
  <si>
    <t>Avg Science &amp; Technology score</t>
  </si>
  <si>
    <t>Avg Social Studies score</t>
  </si>
  <si>
    <t>Avg English Language Learners score</t>
  </si>
  <si>
    <t>B25-Head Start</t>
  </si>
  <si>
    <t>IFERROR(AVERAGEIF(H73:Q73,"&lt;&gt;0"),"0")</t>
  </si>
  <si>
    <t>AVERAGEIF(M77:Q77,"&lt;&gt;0")</t>
  </si>
  <si>
    <t xml:space="preserve">Average Daily Attendance: Mthly </t>
  </si>
  <si>
    <t>IFERROR(AVERAGEIF(H74:Q74,"&lt;&gt;0"),"0")</t>
  </si>
  <si>
    <t>SUMIF(M78:Q78,"&gt;0")/CMUNTIF(M78:Q78,"&gt;0")</t>
  </si>
  <si>
    <t>Vacancies &gt;30days</t>
  </si>
  <si>
    <t>IFERROR(AVERAGEIF(H75:Q75,"&lt;&gt;0"),"0")</t>
  </si>
  <si>
    <t>IFERROR(AVERAGEIF(M79:Q79,"&lt;&gt;0"),"0")</t>
  </si>
  <si>
    <t>IFERROR(AVERAGEIF(H76:Q76,"&lt;&gt;0"),"0")</t>
  </si>
  <si>
    <t>IFERROR(AVERAGEIF(M80:Q80,"&lt;&gt;0"),"0")</t>
  </si>
  <si>
    <t>IFERROR(AVERAGEIF(H77:Q77,"&lt;&gt;0"),"0")</t>
  </si>
  <si>
    <t>IFERROR(AVERAGEIF(M81:Q81,"&lt;&gt;0"),"0")</t>
  </si>
  <si>
    <t>IFERROR(AVERAGEIF(H78:Q78,"&lt;&gt;0"),"0")</t>
  </si>
  <si>
    <t>AVERAGEIF(M82:Q82,"&lt;&gt;0")</t>
  </si>
  <si>
    <t>IFERROR(AVERAGEIF(H79:Q79,"&lt;&gt;0"),"0")</t>
  </si>
  <si>
    <t>AVERAGEIF(M83:Q83,"&lt;&gt;0")</t>
  </si>
  <si>
    <t># of clients recruited (# of intakes)-On going</t>
  </si>
  <si>
    <t>IFERROR(AVERAGEIF(H80:Q80,"&lt;&gt;0"),"0")</t>
  </si>
  <si>
    <t>AVERAGEIF(M84:Q84,"&lt;&gt;0")</t>
  </si>
  <si>
    <t>Include both EHS &amp; HS for Fatherhood</t>
  </si>
  <si>
    <t>IFERROR(AVERAGEIF(H82:Q82,"&lt;&gt;0"),"0")</t>
  </si>
  <si>
    <t>SUM(M86:Q86)</t>
  </si>
  <si>
    <t>IFERROR(AVERAGEIF(H83:Q83,"&lt;&gt;0"),"0")</t>
  </si>
  <si>
    <t>SUM(M87:Q87)</t>
  </si>
  <si>
    <t>IFERROR(AVERAGEIF(H84:Q84,"&lt;&gt;0"),"0")</t>
  </si>
  <si>
    <t>SUM(M88:Q88)</t>
  </si>
  <si>
    <t>IFERROR(AVERAGEIF(H85:Q85,"&lt;&gt;0"),"0")</t>
  </si>
  <si>
    <t>SUM(M89:Q89)</t>
  </si>
  <si>
    <t>IFERROR(AVERAGEIF(H86:Q86,"&lt;&gt;0"),"0")</t>
  </si>
  <si>
    <t>SUM(M90:Q90)</t>
  </si>
  <si>
    <t>IFERROR(AVERAGEIF(H87:Q87,"&lt;&gt;0"),"0")</t>
  </si>
  <si>
    <t>AVERAGEIF(M91:Q91,"&lt;&gt;0")</t>
  </si>
  <si>
    <t>IFERROR(AVERAGEIF(H88:Q88,"&lt;&gt;0"),"0")</t>
  </si>
  <si>
    <t>SUM(M92:Q92)</t>
  </si>
  <si>
    <t>IFERROR(AVERAGEIF(H89:Q89,"&lt;&gt;0"),"0")</t>
  </si>
  <si>
    <t>SUM(M93:Q93)</t>
  </si>
  <si>
    <t xml:space="preserve"> # of physicals up-to-date/current</t>
  </si>
  <si>
    <t>IFERROR(AVERAGEIF(H91:Q91,"&lt;&gt;0"),"0")</t>
  </si>
  <si>
    <t>T95/$S$77</t>
  </si>
  <si>
    <t xml:space="preserve"> Current &amp; up to date Lead</t>
  </si>
  <si>
    <t>IFERROR(AVERAGEIF(H92:Q92,"&lt;&gt;0"),"0")</t>
  </si>
  <si>
    <t>T96/$S$77</t>
  </si>
  <si>
    <t xml:space="preserve"> Current &amp; up to date Hemoglobin</t>
  </si>
  <si>
    <t>IFERROR(AVERAGEIF(H93:Q93,"&lt;&gt;0"),"0")</t>
  </si>
  <si>
    <t>T97/$S$77</t>
  </si>
  <si>
    <t xml:space="preserve"> Immunizations up-to-date</t>
  </si>
  <si>
    <t>IFERROR(AVERAGEIF(H94:Q94,"&lt;&gt;0"),"0")</t>
  </si>
  <si>
    <t>T98/$S$77</t>
  </si>
  <si>
    <t>Vision Completed and current</t>
  </si>
  <si>
    <t>IFERROR(AVERAGEIF(H95:Q95,"&lt;&gt;0"),"0")</t>
  </si>
  <si>
    <t>T99/$S$77</t>
  </si>
  <si>
    <t>Hearing Completed and current</t>
  </si>
  <si>
    <t>IFERROR(AVERAGEIF(H96:Q96,"&lt;&gt;0"),"0")</t>
  </si>
  <si>
    <t>T100/$S$77</t>
  </si>
  <si>
    <t>Completed Dental Exam (req. yrly beg.at age 1)</t>
  </si>
  <si>
    <t>IFERROR(AVERAGEIF(H97:Q97,"&lt;&gt;0"),"0")</t>
  </si>
  <si>
    <t>T101/$S$77</t>
  </si>
  <si>
    <t xml:space="preserve"> # of Completed Nutrition assessments</t>
  </si>
  <si>
    <t>IFERROR(AVERAGEIF(H98:Q98,"&lt;&gt;0"),"0")</t>
  </si>
  <si>
    <t>T102/$S$77</t>
  </si>
  <si>
    <t>% of children with an IEP</t>
  </si>
  <si>
    <t>IFERROR(AVERAGEIF(H100:Q100,"&lt;&gt;0"),"0")</t>
  </si>
  <si>
    <t>T104/$E$77</t>
  </si>
  <si>
    <t># of children in an IEP process</t>
  </si>
  <si>
    <t>IFERROR(AVERAGEIF(H101:Q101,"&lt;&gt;0"),"0")</t>
  </si>
  <si>
    <t>SUM(O105:S105)</t>
  </si>
  <si>
    <t>IFERROR(AVERAGEIF(H102:Q102,"&lt;&gt;0"),"0")</t>
  </si>
  <si>
    <t>SUM(O106:S106)</t>
  </si>
  <si>
    <t>IFERROR(AVERAGEIF(H104:Q104,"&lt;&gt;0"),"0")</t>
  </si>
  <si>
    <t>SUM(O108:Q108)</t>
  </si>
  <si>
    <t># of ASQ-3s that are completed and entered into CP (culumative)</t>
  </si>
  <si>
    <t>IFERROR(AVERAGEIF(H105:Q105,"&lt;&gt;0"),"0")</t>
  </si>
  <si>
    <t>SUM(O109:Q109)</t>
  </si>
  <si>
    <t># of ASQ-3s that are completed, but needing rescreening (culumative)</t>
  </si>
  <si>
    <t>IFERROR(AVERAGEIF(H106:Q106,"&lt;&gt;0"),"0")</t>
  </si>
  <si>
    <t>SUM(O110:Q110)</t>
  </si>
  <si>
    <t># of ASQ'-3's that are overdue (culumative)</t>
  </si>
  <si>
    <t>IFERROR(AVERAGEIF(H107:Q107,"&lt;&gt;0"),"0")</t>
  </si>
  <si>
    <t>SUM(O111:Q111)</t>
  </si>
  <si>
    <t># of ASQ-Se2s(Parent) that are completed and entered into CP</t>
  </si>
  <si>
    <t>IFERROR(AVERAGEIF(H109:Q109,"&lt;&gt;0"),"0")</t>
  </si>
  <si>
    <t>T113/$S$77</t>
  </si>
  <si>
    <t>IFERROR(AVERAGEIF(H110:Q110,"&lt;&gt;0"),"0")</t>
  </si>
  <si>
    <t>T115/$S$77</t>
  </si>
  <si>
    <t>IFERROR(AVERAGEIF(H113:Q113,"&lt;&gt;0"),"0")</t>
  </si>
  <si>
    <t>IFERROR(AVERAGEIF(H114:Q114,"&lt;&gt;0"),"0")</t>
  </si>
  <si>
    <t>SUM(M120:Q120)</t>
  </si>
  <si>
    <t>IFERROR(AVERAGEIF(H115:Q115,"&lt;&gt;0"),"0")</t>
  </si>
  <si>
    <t>SUM(M121:Q121)</t>
  </si>
  <si>
    <t>IFERROR(AVERAGEIF(H116:Q116,"&lt;&gt;0"),"0")</t>
  </si>
  <si>
    <t>SUM(M122:Q122)</t>
  </si>
  <si>
    <t>Avg Approaches to Learning COR score</t>
  </si>
  <si>
    <t>Avg Social/Emotional Development COR score</t>
  </si>
  <si>
    <t>Avg Physical Development COR score</t>
  </si>
  <si>
    <t>Avg Language, Literacy, and Communication COR score</t>
  </si>
  <si>
    <t>Avg Mathematics COR score</t>
  </si>
  <si>
    <t>Avg Creative Arts COR score</t>
  </si>
  <si>
    <t>Avg Science &amp; Technology COR score</t>
  </si>
  <si>
    <t xml:space="preserve">Avg Social Studies COR score </t>
  </si>
  <si>
    <t>Avg Englist Language Learners COR score</t>
  </si>
  <si>
    <t>B25 -Early Head Start</t>
  </si>
  <si>
    <t>IFERROR(AVERAGEIF(H130:Q130,"&lt;&gt;0"),"0")</t>
  </si>
  <si>
    <t>AVERAGEIF(M136:Q136,"&lt;&gt;0")</t>
  </si>
  <si>
    <t>HB Enrollment</t>
  </si>
  <si>
    <t>N/A</t>
  </si>
  <si>
    <t>IFERROR(AVERAGEIF(H131:Q131,"&lt;&gt;0"),"0")</t>
  </si>
  <si>
    <t>AVERAGEIF(M137:Q137,"&lt;&gt;0")</t>
  </si>
  <si>
    <t>IFERROR(AVERAGEIF(H132:Q132,"&lt;&gt;0"),"0")</t>
  </si>
  <si>
    <t>SUMIF(M135:Q135,"&gt;0")/COUNTIF(M135:Q135,"&gt;0")</t>
  </si>
  <si>
    <t>IFERROR(AVERAGEIF(H133:Q133,"&lt;&gt;0"),"0")</t>
  </si>
  <si>
    <t>IFERROR(AVERAGEIF(H134:Q134,"&lt;&gt;0"),"0")</t>
  </si>
  <si>
    <t>IFERROR(AVERAGEIF(M137:Q137,"&lt;&gt;0"),"0")</t>
  </si>
  <si>
    <t>IFERROR(AVERAGEIF(H135:Q135,"&lt;&gt;0"),"0")</t>
  </si>
  <si>
    <t>AVERAGEIF(M138:Q138,"&lt;&gt;0")</t>
  </si>
  <si>
    <t>IFERROR(AVERAGEIF(H136:Q136,"&lt;&gt;0"),"0")</t>
  </si>
  <si>
    <t>SUM(M139:Q139)</t>
  </si>
  <si>
    <t>IFERROR(AVERAGEIF(H137:Q137,"&lt;&gt;0"),"0")</t>
  </si>
  <si>
    <t>SUM(M140:Q140)</t>
  </si>
  <si>
    <t>IFERROR(AVERAGEIF(H138:Q138,"&lt;&gt;0"),"0")</t>
  </si>
  <si>
    <t>SUM(M141:Q141)</t>
  </si>
  <si>
    <t>IFERROR(AVERAGEIF(H139:Q139,"&lt;&gt;0"),"0")</t>
  </si>
  <si>
    <t>SUM(M143:Q143)</t>
  </si>
  <si>
    <t>IFERROR(AVERAGEIF(H141:Q141,"&lt;&gt;0"),"0")</t>
  </si>
  <si>
    <t>T145/$S$136</t>
  </si>
  <si>
    <t>CB- Current up to date Lead</t>
  </si>
  <si>
    <t>IFERROR(AVERAGEIF(H142:Q142,"&lt;&gt;0"),"0")</t>
  </si>
  <si>
    <t>T146/$S$136</t>
  </si>
  <si>
    <t>CB-Current up to date Hemoglobin</t>
  </si>
  <si>
    <t>IFERROR(AVERAGEIF(H143:Q143,"&lt;&gt;0"),"0")</t>
  </si>
  <si>
    <t>T147/$S$136</t>
  </si>
  <si>
    <t>IFERROR(AVERAGEIF(H144:Q144,"&lt;&gt;0"),"0")</t>
  </si>
  <si>
    <t>T148/$S$136</t>
  </si>
  <si>
    <t>IFERROR(AVERAGEIF(H145:Q145,"&lt;&gt;0"),"0")</t>
  </si>
  <si>
    <t>T149/$S$136</t>
  </si>
  <si>
    <t>IFERROR(AVERAGEIF(H146:Q146,"&lt;&gt;0"),"0")</t>
  </si>
  <si>
    <t>T150/$S$136</t>
  </si>
  <si>
    <t>IFERROR(AVERAGEIF(H147:Q147,"&lt;&gt;0"),"0")</t>
  </si>
  <si>
    <t>T151/$S$136</t>
  </si>
  <si>
    <t>CB-Completed Oral Exams</t>
  </si>
  <si>
    <t>IFERROR(AVERAGEIF(H148:Q148,"&lt;&gt;0"),"0")</t>
  </si>
  <si>
    <t>T152/$S$136</t>
  </si>
  <si>
    <t>IFERROR(AVERAGEIF(H149:Q149,"&lt;&gt;0"),"0")</t>
  </si>
  <si>
    <t>T153/$S$136</t>
  </si>
  <si>
    <t>IFERROR(AVERAGEIF(H161:Q161,"&lt;&gt;0"),"0")</t>
  </si>
  <si>
    <t>SUM(O155:S155)</t>
  </si>
  <si>
    <t># of ASQ-3s (Teacher)that are completed and entered into CP</t>
  </si>
  <si>
    <t>IFERROR(AVERAGEIF(H162:Q162,"&lt;&gt;0"),"0")</t>
  </si>
  <si>
    <t>SUM(O156:S156)</t>
  </si>
  <si>
    <t>IFERROR(AVERAGEIF(H163:Q163,"&lt;&gt;0"),"0")</t>
  </si>
  <si>
    <t>SUM(O157:S157)</t>
  </si>
  <si>
    <t>IFERROR(AVERAGEIF(H164:Q164,"&lt;&gt;0"),"0")</t>
  </si>
  <si>
    <t>SUM(O158:S158)</t>
  </si>
  <si>
    <t>IFERROR(AVERAGEIF(H166:Q166,"&lt;&gt;0"),"0")</t>
  </si>
  <si>
    <t>T160/$S$136</t>
  </si>
  <si>
    <t>IFERROR(AVERAGEIF(H167:Q167,"&lt;&gt;0"),"0")</t>
  </si>
  <si>
    <t>T162/$S$136</t>
  </si>
  <si>
    <t>IFERROR(AVERAGEIF(H170:Q170,"&lt;&gt;0"),"0")</t>
  </si>
  <si>
    <t>IFERROR(AVERAGEIF(H171:Q171,"&lt;&gt;0"),"0")</t>
  </si>
  <si>
    <t>SUM(M167:Q167)</t>
  </si>
  <si>
    <t>IFERROR(AVERAGEIF(H172:Q172,"&lt;&gt;0"),"0")</t>
  </si>
  <si>
    <t>SUM(M168:Q168)</t>
  </si>
  <si>
    <t>IFERROR(AVERAGEIF(H173:Q173,"&lt;&gt;0"),"0")</t>
  </si>
  <si>
    <t>SUM(M169:Q169)</t>
  </si>
  <si>
    <t>IFERROR(AVERAGEIF(H176:Q176,"&lt;&gt;0"),"0")</t>
  </si>
  <si>
    <t>T172/$S$136</t>
  </si>
  <si>
    <t>IFERROR(AVERAGEIF(H177:Q177,"&lt;&gt;0"),"0")</t>
  </si>
  <si>
    <t>SUM(O173:S173)</t>
  </si>
  <si>
    <t>IFERROR(AVERAGEIF(H178:Q178,"&lt;&gt;0"),"0")</t>
  </si>
  <si>
    <t>SUM(O174:S174)</t>
  </si>
  <si>
    <t>Report</t>
  </si>
  <si>
    <t>Guidance</t>
  </si>
  <si>
    <t>Begin date and End date must be the last day of the month</t>
  </si>
  <si>
    <t>Dates should reflect start/end  of the month/--All Status should be checked--</t>
  </si>
  <si>
    <t>Select all program Terms, calculate End of Month Enrollment for the last day of the month--check Program-Program term-VIEW IN SUMMARY</t>
  </si>
  <si>
    <t>Begin date/End date for the month you are reporting--status should be Enrolled/ Detail</t>
  </si>
  <si>
    <t>Begin date/End date for the month you are reporting--status should be Dropped</t>
  </si>
  <si>
    <t>Just currently enrolled-then add 101-130% &amp; Over Income</t>
  </si>
  <si>
    <t>Status should be Waitlist - Drop/Wait and application Status should say "C-Complete &amp; Verified"</t>
  </si>
  <si>
    <t>Status-Enrolled/Grouping-Site/Report Type-Detailed</t>
  </si>
  <si>
    <t>Select your program option - Status should just be "NEW"  and application status she be "&lt;Status Not Entered&gt;"</t>
  </si>
  <si>
    <t>Use report 9705-in Summary Mode--look at the last page and put #'s in Metrics</t>
  </si>
  <si>
    <t>C52e-Parenting Education </t>
  </si>
  <si>
    <t>Count Dads on sign in sheet for any activities that you did in this month</t>
  </si>
  <si>
    <t>Hand Count</t>
  </si>
  <si>
    <t>Select only currently enroll-program term should equal DEHS--Program Option should be Standard Full Dayand requirements to report should equal All well baby checks/Physicals-all status, all events, all partcipates</t>
  </si>
  <si>
    <t>Select only currently enroll, lead. Count only lead that has been done at 12 months for children 4 -24 months of age and  24 months or later for children 24 months of age and older.</t>
  </si>
  <si>
    <t>Select only currently enroll, hemoglobin. Count only hemoglobin that has been done at 9 months for children 9 -24 months of age and and 24 months or later for children 24 months of age and olde.</t>
  </si>
  <si>
    <t>1. select 2125, month, enrolled participants
2. Run MCIR roster
3. Run 3320 - select program term, program option, agency, enrolled, classroom, summary
4. compare results of MCIR &amp; 3320. rosters should match
5. count complete, up to date (provisional in MCIR) and waiver</t>
  </si>
  <si>
    <r>
      <t>Select only currently enroll-program term should equal DEHS--Program Option should be Standard Full Dayand requirements to report should equal Vision-</t>
    </r>
    <r>
      <rPr>
        <b/>
        <sz val="11"/>
        <color indexed="8"/>
        <rFont val="Calibri"/>
        <family val="2"/>
      </rPr>
      <t>Do not count untestable--All statuses, all events, all partcipants</t>
    </r>
  </si>
  <si>
    <r>
      <t>Select only currently enroll-program term should equal DEHS--Program Option should be Standard Full Dayand requirements to report should equal Hearing-</t>
    </r>
    <r>
      <rPr>
        <b/>
        <sz val="11"/>
        <color indexed="8"/>
        <rFont val="Calibri"/>
        <family val="2"/>
      </rPr>
      <t>Do not count untestable--All status, all events, all partcipants</t>
    </r>
  </si>
  <si>
    <t>Select only currently enroll-program term should equal DEHS--Program Option should be Standard Full Dayand requirements to report should equal dental exams</t>
  </si>
  <si>
    <t>Select only currently enroll-program term should equal DEHS--Program Option should be Standard Full Dayand requirements to report should equal oral exams</t>
  </si>
  <si>
    <t>CB # of Completed Nutrition assessments (accumulative)</t>
  </si>
  <si>
    <t>Select Program Option- enrolled-Health Events should only be Nutrition Assessments--(last page)</t>
  </si>
  <si>
    <t>Select only currently enroll-program term should equal DEHS--Program Option should be Homebase and requirements to report should equal All well baby checks/Physicals</t>
  </si>
  <si>
    <t>Select only currently enroll, lead. Count only lead that has been done at 12 months for children 12 -24 months of age and and 24 months or later for children 24 months of age and older.</t>
  </si>
  <si>
    <t>Select only currently enroll, hemoglobin. Count only hemoglobin that has been done at 9-12 months for children 9 -24 months of age and 24 months or later for children 24 months of age and older.</t>
  </si>
  <si>
    <r>
      <t>Select only currently enroll-program term should equal DEHS--Program Option should be Homebase and requirements to report should equal Vision-</t>
    </r>
    <r>
      <rPr>
        <b/>
        <sz val="11"/>
        <color indexed="8"/>
        <rFont val="Calibri"/>
        <family val="2"/>
      </rPr>
      <t>Do not count untestable--All status, all events, all partcipants</t>
    </r>
  </si>
  <si>
    <r>
      <t>Select only currently enroll-program term should equal DEHS--Program Option should be  Homebase and requirements to report should equal Hearing-</t>
    </r>
    <r>
      <rPr>
        <b/>
        <sz val="11"/>
        <color indexed="8"/>
        <rFont val="Calibri"/>
        <family val="2"/>
      </rPr>
      <t>Do not count untestable--All status, all events, all partcipants</t>
    </r>
  </si>
  <si>
    <t>Select only currently enroll-program term should equal DEHS--Program Option should be Homebase and requirements to report should equal dental exams</t>
  </si>
  <si>
    <t>Select only currently enroll-program term should equal DEHS--Program Option should be Homebase and requirements to report should equal Oral exams</t>
  </si>
  <si>
    <t>HB # of Completed Nutrition assessments (Accumulative)</t>
  </si>
  <si>
    <t>Select Program Option-Currently enrolled-Health Events should only be Nutrition Assessments (On Last Page)</t>
  </si>
  <si>
    <t>Select Program Option-Currently enrolled-Health Events should only be 2-week postpartum visit--use date range for month</t>
  </si>
  <si>
    <t># of ASQ-SE2s (Parent) that are completed and entered into CP (Accumulative)</t>
  </si>
  <si>
    <r>
      <t xml:space="preserve">Under </t>
    </r>
    <r>
      <rPr>
        <b/>
        <u/>
        <sz val="11"/>
        <color theme="1"/>
        <rFont val="Calibri"/>
        <family val="2"/>
        <scheme val="minor"/>
      </rPr>
      <t>general</t>
    </r>
    <r>
      <rPr>
        <sz val="11"/>
        <color theme="1"/>
        <rFont val="Calibri"/>
        <family val="2"/>
        <scheme val="minor"/>
      </rPr>
      <t xml:space="preserve"> tab - click "Enrolled"&amp; Check "Complete" under the Include partcipants whose Requirement Status is: "Complete" click on last page for results-</t>
    </r>
  </si>
  <si>
    <t># of ASQ-SE2s that are completed, but needing rescreening --(Accumulative)</t>
  </si>
  <si>
    <t>Custom Filter must be used--"Parent ASQ-SE2 FAILED".  -under general tab - click "Enrolled" click on last page for results.  In Status Types Select "FAIL"-In order for this to work--you MUST have an ACTION for a failed event.</t>
  </si>
  <si>
    <t>FSA that were completed </t>
  </si>
  <si>
    <t>(Status should be Enrolled - Enrolled--go to last page for results)-(current enrollment)</t>
  </si>
  <si>
    <t>Status should be Enrolled -Only count referrals that were given in the Month </t>
  </si>
  <si>
    <t>Status should be Enrolled -Only count referrals that were completedin the Month </t>
  </si>
  <si>
    <t>Program term - "DEHS  2016-17  Status should be Enrolled - Currently enrolled - put a date range from the beginning of the month to the end of the month-Hand Count</t>
  </si>
  <si>
    <t>3501</t>
  </si>
  <si>
    <t>Begin Date 8/1/2016-7/31/2017--check Enrolled, --check radio button whose IEP/IFSP was valid at least one day between  8/1/2016  FORMULA: ACTUAL ENROLLMENT/DISABILITIES</t>
  </si>
  <si>
    <t>Select REPORT 3510-Status of Enrolled--Check for "Referred for Evaluation"</t>
  </si>
  <si>
    <t>3501 | 3560</t>
  </si>
  <si>
    <t>Leave the date range empty and check Enrolled, Dropped and completed-hand count the number of IEP/IFSP that are outdated</t>
  </si>
  <si>
    <t>2001, 2501, 2510, 4140</t>
  </si>
  <si>
    <t>Use 2001 to determine how many new children have enrolled in this month--then use the 2510 and/or 2501 to determine completion. Cross check with Home Visit report 4140 (action date is between the first and last day of the month being reported. Select ONLY status of "action completed" and event type "home visit."</t>
  </si>
  <si>
    <t>Select only enrolled children and check "complete and do not expire" and "complete but expire during enrollment." </t>
  </si>
  <si>
    <t>Select only enrolled children and check "fail" under Status Types. Set dates for month being reported under "Health Events Between"</t>
  </si>
  <si>
    <t>Select only enrolled children and check ONLY "incomplete and past due."</t>
  </si>
  <si>
    <t>COR Advantage--Reports--Outcomes--Report Type (COR Category)--Select Period--Select Funding Source</t>
  </si>
  <si>
    <t>Avg Social Studies COR score</t>
  </si>
  <si>
    <t>Avg English Language Learners COR score</t>
  </si>
  <si>
    <t>Begin date/End date for the month you are reporting--</t>
  </si>
  <si>
    <t>Select only currently enroll-program term should equal B25-HS-- report should equal/Physicals</t>
  </si>
  <si>
    <t xml:space="preserve">Select only currently enroll, lead. Count only hemoglobin that has been done at  24 months or later </t>
  </si>
  <si>
    <t>Select only currently enroll-program term should equal B25-HS-- report should equal Hearing --Do not count,Untestable --All statuses all results -</t>
  </si>
  <si>
    <t>Select only currently enroll-program term should equal B25-HS-- report should equal Vision --Do not count,Untestable --All statuses all results -</t>
  </si>
  <si>
    <t>Select only Dental- Include particpants whose Status is "Enrolled" Program Term should equal Head Start</t>
  </si>
  <si>
    <t xml:space="preserve"> # of Completed Nutrition assessments  (accumulative)</t>
  </si>
  <si>
    <t>Select Program Option-Currently enrolled-Health Events should only be Nutrition assessments--last page</t>
  </si>
  <si>
    <t>Begin Date 8/1/2015-7/31/2016--check Enrolled, --check radio button whose IEP/IFSP was valid at least one day between  8/1/2015  FORMULA: ACTUAL ENROLLMENT/DISABILITIES</t>
  </si>
  <si>
    <t xml:space="preserve">Select REPORT 3510-Status of Enrolled--Check for "Referred for Evaluation" and "more information needed" </t>
  </si>
  <si>
    <t># of ASQ-SE2s(Parent) that are completed and entered into CP</t>
  </si>
  <si>
    <t>Program term - "B25-HS  2016-17  Status should be Enrolled - Currently enrolled - put a date range from the beginning of the month to the end of the month-Hand Count</t>
  </si>
  <si>
    <t>Program term - "B25-HS  2015-16  Status should be Enrolled - Dropped  and Completed - Date range should be from beginning of the program year to end of the month you are monitoring (Only count a Status of "CLOSED WITH DATE")Hand Count</t>
  </si>
  <si>
    <t>Click the radio button that says "Show participants whose enrollment date is between--then put the month's date in</t>
  </si>
  <si>
    <t>Select only currently enroll-program term should equal EHS--Program Option should be Standard Full Day and requirements to report should equal event: Physicals , status -ALL</t>
  </si>
  <si>
    <t>Select only currently enroll, lead. Count only lead that has been done at 12 months for children 12 -24 months of age and and 24 months or later for children 24 months of age andolder.</t>
  </si>
  <si>
    <t>Select only currently enroll, hemoglobin. Count only hemoglobin that has been done at 12 months for children 12 -24 months of age and and 24 months or later for children 24 months of age and older.</t>
  </si>
  <si>
    <r>
      <t>Select only currently enroll-program term should equal B25-</t>
    </r>
    <r>
      <rPr>
        <b/>
        <sz val="11"/>
        <color indexed="8"/>
        <rFont val="Calibri"/>
        <family val="2"/>
      </rPr>
      <t>Do not count untestable  event-vision, statuses-all partcipants</t>
    </r>
  </si>
  <si>
    <t>Select B25-EHS, enrolled, Event: Hearing all statues types, all events all partcipants</t>
  </si>
  <si>
    <t>Select B25-EHS, enrolled, Dental Hearing, all statues types, all events all partcipants</t>
  </si>
  <si>
    <t>CB # of Completed Nutrition assessments (accuulative)</t>
  </si>
  <si>
    <t># of ASQ-SE2s (Parent) that are completed and entered into CP (accumulative)</t>
  </si>
  <si>
    <t>Custom Filter must be used--"Original First Enrollment Date of 09/01/2015" must be check-this will determine how many newly children have started this PIR year.  -under general tab - click "Enrolled" click on last page for results.  In Status Types Select "FAIL"</t>
  </si>
  <si>
    <t>Program term - "B25-EHS  2016-17  Status should be Enrolled - Currently enrolled - put a date range from the beginning of the month to the end of the month-Hand Count</t>
  </si>
  <si>
    <t>Program term - "B25-/EHS  2016-17  Status should be Enrolled - Dropped  and Completed - Date range should be from beginning of the program year to end of the month you are monitoring (Only count a Status of "CLOSED WITH DATE")Hand Count</t>
  </si>
  <si>
    <t>Begin Date 8/1/2016-7/31/2017--check Enrolled, Dropped and completed--check radio button whose IEP/IFSP was valid at least one day between  8/1/2016 &amp; 7/31/2017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</si>
</sst>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409]mmm\-yy;@"/>
    <numFmt numFmtId="165" formatCode="0.0%"/>
  </numFmts>
  <fonts count="13" x14ac:knownFonts="1">
    <font>
      <sz val="11"/>
      <color theme="1"/>
      <name val="Calibri"/>
      <family val="2"/>
      <scheme val="minor"/>
    </font>
    <font>
      <sz val="11"/>
      <color indexed="8"/>
      <name val="Calibri"/>
      <family val="2"/>
    </font>
    <font>
      <b/>
      <sz val="11"/>
      <color indexed="8"/>
      <name val="Calibri"/>
      <family val="2"/>
    </font>
    <font>
      <b/>
      <sz val="10"/>
      <color indexed="8"/>
      <name val="Calibri"/>
      <family val="2"/>
    </font>
    <font>
      <sz val="18"/>
      <color theme="0"/>
      <name val="Calibri"/>
      <family val="2"/>
    </font>
    <font>
      <b/>
      <sz val="16"/>
      <color indexed="8"/>
      <name val="Calibri"/>
      <family val="2"/>
    </font>
    <font>
      <sz val="11"/>
      <color theme="1"/>
      <name val="Calibri"/>
      <family val="2"/>
      <scheme val="minor"/>
    </font>
    <font>
      <sz val="16"/>
      <color indexed="8"/>
      <name val="Calibri"/>
      <family val="2"/>
    </font>
    <font>
      <sz val="10"/>
      <color indexed="8"/>
      <name val="Calibri"/>
      <family val="2"/>
    </font>
    <font>
      <sz val="10"/>
      <color theme="1"/>
      <name val="Calibri"/>
      <family val="2"/>
    </font>
    <font>
      <b/>
      <u/>
      <sz val="11"/>
      <color theme="1"/>
      <name val="Calibri"/>
      <family val="2"/>
      <scheme val="minor"/>
    </font>
    <font>
      <sz val="11"/>
      <color rgb="FFFFFFFF"/>
      <name val="Calibri"/>
      <family val="2"/>
    </font>
    <font>
      <b/>
      <sz val="11"/>
      <color theme="0"/>
      <name val="Calibri"/>
      <family val="2"/>
    </font>
  </fonts>
  <fills count="16">
    <fill>
      <patternFill patternType="none"/>
    </fill>
    <fill>
      <patternFill patternType="gray125"/>
    </fill>
    <fill>
      <patternFill patternType="solid">
        <fgColor rgb="FFFF6600"/>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rgb="FF0070C0"/>
        <bgColor indexed="64"/>
      </patternFill>
    </fill>
    <fill>
      <patternFill patternType="solid">
        <fgColor theme="0"/>
        <bgColor indexed="64"/>
      </patternFill>
    </fill>
    <fill>
      <patternFill patternType="solid">
        <fgColor theme="8" tint="-0.499984740745262"/>
        <bgColor indexed="64"/>
      </patternFill>
    </fill>
    <fill>
      <patternFill patternType="solid">
        <fgColor rgb="FFCC3300"/>
        <bgColor indexed="64"/>
      </patternFill>
    </fill>
  </fills>
  <borders count="91">
    <border>
      <left/>
      <right/>
      <top/>
      <bottom/>
      <diagonal/>
    </border>
    <border>
      <left style="medium">
        <color indexed="64"/>
      </left>
      <right style="hair">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hair">
        <color indexed="64"/>
      </left>
      <right style="hair">
        <color indexed="64"/>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diagonal/>
    </border>
    <border>
      <left style="medium">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hair">
        <color indexed="64"/>
      </top>
      <bottom style="hair">
        <color indexed="64"/>
      </bottom>
      <diagonal/>
    </border>
    <border>
      <left style="medium">
        <color indexed="64"/>
      </left>
      <right style="hair">
        <color indexed="64"/>
      </right>
      <top/>
      <bottom/>
      <diagonal/>
    </border>
    <border>
      <left/>
      <right style="hair">
        <color indexed="64"/>
      </right>
      <top/>
      <bottom/>
      <diagonal/>
    </border>
    <border>
      <left style="hair">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hair">
        <color indexed="64"/>
      </bottom>
      <diagonal/>
    </border>
    <border>
      <left/>
      <right/>
      <top style="hair">
        <color indexed="64"/>
      </top>
      <bottom/>
      <diagonal/>
    </border>
    <border>
      <left/>
      <right/>
      <top style="hair">
        <color indexed="64"/>
      </top>
      <bottom style="medium">
        <color indexed="64"/>
      </bottom>
      <diagonal/>
    </border>
    <border>
      <left/>
      <right style="medium">
        <color indexed="64"/>
      </right>
      <top/>
      <bottom style="medium">
        <color indexed="64"/>
      </bottom>
      <diagonal/>
    </border>
    <border>
      <left style="medium">
        <color indexed="64"/>
      </left>
      <right style="hair">
        <color indexed="64"/>
      </right>
      <top/>
      <bottom style="hair">
        <color indexed="64"/>
      </bottom>
      <diagonal/>
    </border>
    <border>
      <left/>
      <right style="hair">
        <color indexed="64"/>
      </right>
      <top/>
      <bottom style="hair">
        <color indexed="64"/>
      </bottom>
      <diagonal/>
    </border>
    <border>
      <left/>
      <right style="medium">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bottom style="medium">
        <color indexed="64"/>
      </bottom>
      <diagonal/>
    </border>
    <border>
      <left style="medium">
        <color indexed="64"/>
      </left>
      <right style="hair">
        <color indexed="64"/>
      </right>
      <top style="hair">
        <color indexed="64"/>
      </top>
      <bottom/>
      <diagonal/>
    </border>
    <border>
      <left/>
      <right style="medium">
        <color indexed="64"/>
      </right>
      <top style="hair">
        <color indexed="64"/>
      </top>
      <bottom/>
      <diagonal/>
    </border>
    <border>
      <left style="hair">
        <color indexed="64"/>
      </left>
      <right style="medium">
        <color indexed="64"/>
      </right>
      <top style="hair">
        <color indexed="64"/>
      </top>
      <bottom/>
      <diagonal/>
    </border>
    <border>
      <left/>
      <right/>
      <top/>
      <bottom style="hair">
        <color indexed="64"/>
      </bottom>
      <diagonal/>
    </border>
    <border>
      <left/>
      <right style="hair">
        <color indexed="64"/>
      </right>
      <top style="hair">
        <color indexed="64"/>
      </top>
      <bottom/>
      <diagonal/>
    </border>
    <border>
      <left style="medium">
        <color indexed="64"/>
      </left>
      <right style="hair">
        <color indexed="64"/>
      </right>
      <top/>
      <bottom style="medium">
        <color indexed="64"/>
      </bottom>
      <diagonal/>
    </border>
    <border>
      <left/>
      <right style="hair">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diagonal/>
    </border>
    <border>
      <left style="medium">
        <color indexed="64"/>
      </left>
      <right style="hair">
        <color indexed="64"/>
      </right>
      <top style="medium">
        <color indexed="64"/>
      </top>
      <bottom/>
      <diagonal/>
    </border>
    <border>
      <left style="medium">
        <color indexed="64"/>
      </left>
      <right style="medium">
        <color indexed="64"/>
      </right>
      <top style="medium">
        <color theme="2" tint="-0.749992370372631"/>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theme="2" tint="-0.749992370372631"/>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hair">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bottom/>
      <diagonal/>
    </border>
    <border>
      <left style="hair">
        <color indexed="64"/>
      </left>
      <right style="medium">
        <color indexed="64"/>
      </right>
      <top style="medium">
        <color indexed="64"/>
      </top>
      <bottom style="medium">
        <color indexed="64"/>
      </bottom>
      <diagonal/>
    </border>
    <border>
      <left style="medium">
        <color indexed="64"/>
      </left>
      <right style="medium">
        <color theme="2" tint="-0.749992370372631"/>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right style="hair">
        <color indexed="64"/>
      </right>
      <top style="medium">
        <color indexed="64"/>
      </top>
      <bottom style="medium">
        <color indexed="64"/>
      </bottom>
      <diagonal/>
    </border>
    <border>
      <left style="medium">
        <color indexed="64"/>
      </left>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hair">
        <color indexed="64"/>
      </bottom>
      <diagonal/>
    </border>
    <border>
      <left/>
      <right style="medium">
        <color theme="2" tint="-0.749992370372631"/>
      </right>
      <top style="medium">
        <color indexed="64"/>
      </top>
      <bottom style="medium">
        <color indexed="64"/>
      </bottom>
      <diagonal/>
    </border>
    <border>
      <left style="hair">
        <color indexed="64"/>
      </left>
      <right style="double">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medium">
        <color indexed="64"/>
      </right>
      <top/>
      <bottom style="hair">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hair">
        <color indexed="64"/>
      </left>
      <right style="hair">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9" fontId="6" fillId="0" borderId="0" applyFont="0" applyFill="0" applyBorder="0" applyAlignment="0" applyProtection="0"/>
  </cellStyleXfs>
  <cellXfs count="413">
    <xf numFmtId="0" fontId="0" fillId="0" borderId="0" xfId="0"/>
    <xf numFmtId="1" fontId="1" fillId="0" borderId="10" xfId="1" applyNumberFormat="1" applyFont="1" applyFill="1" applyBorder="1" applyAlignment="1">
      <alignment horizontal="center"/>
    </xf>
    <xf numFmtId="0" fontId="5" fillId="0" borderId="0" xfId="0" applyFont="1" applyFill="1" applyBorder="1" applyAlignment="1">
      <alignment horizontal="center" wrapText="1"/>
    </xf>
    <xf numFmtId="0" fontId="5" fillId="0" borderId="0" xfId="0" applyFont="1" applyFill="1" applyBorder="1" applyAlignment="1">
      <alignment wrapText="1"/>
    </xf>
    <xf numFmtId="1" fontId="0" fillId="0" borderId="0" xfId="0" applyNumberFormat="1"/>
    <xf numFmtId="1" fontId="4" fillId="2" borderId="28" xfId="0" applyNumberFormat="1" applyFont="1" applyFill="1" applyBorder="1" applyAlignment="1" applyProtection="1">
      <alignment wrapText="1"/>
    </xf>
    <xf numFmtId="0" fontId="4" fillId="2" borderId="1" xfId="0" applyFont="1" applyFill="1" applyBorder="1" applyAlignment="1" applyProtection="1">
      <alignment wrapText="1"/>
    </xf>
    <xf numFmtId="9" fontId="1" fillId="0" borderId="32" xfId="1" applyFont="1" applyFill="1" applyBorder="1" applyAlignment="1">
      <alignment horizontal="left" wrapText="1"/>
    </xf>
    <xf numFmtId="0" fontId="1" fillId="0" borderId="32" xfId="0" applyFont="1" applyFill="1" applyBorder="1" applyAlignment="1">
      <alignment horizontal="left" wrapText="1"/>
    </xf>
    <xf numFmtId="0" fontId="1" fillId="0" borderId="33" xfId="0" applyFont="1" applyFill="1" applyBorder="1" applyAlignment="1">
      <alignment horizontal="left" wrapText="1"/>
    </xf>
    <xf numFmtId="0" fontId="0" fillId="3" borderId="29" xfId="0" applyFill="1" applyBorder="1"/>
    <xf numFmtId="0" fontId="0" fillId="3" borderId="7" xfId="0" applyFill="1" applyBorder="1"/>
    <xf numFmtId="0" fontId="0" fillId="5" borderId="6" xfId="0" applyFill="1" applyBorder="1"/>
    <xf numFmtId="0" fontId="0" fillId="0" borderId="28" xfId="0" applyBorder="1"/>
    <xf numFmtId="164" fontId="3" fillId="0" borderId="28" xfId="0" applyNumberFormat="1" applyFont="1" applyFill="1" applyBorder="1" applyAlignment="1" applyProtection="1">
      <alignment horizontal="center" wrapText="1"/>
    </xf>
    <xf numFmtId="0" fontId="0" fillId="5" borderId="7" xfId="0" applyFill="1" applyBorder="1"/>
    <xf numFmtId="1" fontId="1" fillId="0" borderId="36" xfId="1" applyNumberFormat="1" applyFont="1" applyFill="1" applyBorder="1" applyAlignment="1">
      <alignment horizontal="center"/>
    </xf>
    <xf numFmtId="0" fontId="0" fillId="8" borderId="7" xfId="0" applyFill="1" applyBorder="1"/>
    <xf numFmtId="0" fontId="0" fillId="0" borderId="0" xfId="0" applyAlignment="1">
      <alignment wrapText="1"/>
    </xf>
    <xf numFmtId="0" fontId="0" fillId="5" borderId="29" xfId="0" applyFill="1" applyBorder="1"/>
    <xf numFmtId="0" fontId="0" fillId="8" borderId="6" xfId="0" applyFill="1" applyBorder="1"/>
    <xf numFmtId="0" fontId="1" fillId="5" borderId="29" xfId="0" applyFont="1" applyFill="1" applyBorder="1"/>
    <xf numFmtId="1" fontId="1" fillId="0" borderId="43" xfId="1" applyNumberFormat="1" applyFont="1" applyFill="1" applyBorder="1" applyAlignment="1">
      <alignment horizontal="left"/>
    </xf>
    <xf numFmtId="1" fontId="1" fillId="0" borderId="0" xfId="1" applyNumberFormat="1" applyFont="1" applyFill="1" applyBorder="1" applyAlignment="1">
      <alignment horizontal="left"/>
    </xf>
    <xf numFmtId="0" fontId="1" fillId="5" borderId="18" xfId="0" applyFont="1" applyFill="1" applyBorder="1"/>
    <xf numFmtId="9" fontId="1" fillId="0" borderId="8" xfId="1" applyFont="1" applyFill="1" applyBorder="1" applyAlignment="1">
      <alignment horizontal="left" vertical="center" wrapText="1"/>
    </xf>
    <xf numFmtId="9" fontId="1" fillId="0" borderId="13" xfId="1" applyFont="1" applyFill="1" applyBorder="1" applyAlignment="1">
      <alignment horizontal="left" vertical="center" wrapText="1"/>
    </xf>
    <xf numFmtId="9" fontId="1" fillId="10" borderId="9" xfId="1" applyFont="1" applyFill="1" applyBorder="1" applyAlignment="1">
      <alignment horizontal="center" vertical="center"/>
    </xf>
    <xf numFmtId="1" fontId="0" fillId="10" borderId="12" xfId="0" applyNumberFormat="1" applyFill="1" applyBorder="1" applyAlignment="1">
      <alignment horizontal="center" vertical="center"/>
    </xf>
    <xf numFmtId="1" fontId="1" fillId="10" borderId="37" xfId="1" applyNumberFormat="1" applyFont="1" applyFill="1" applyBorder="1" applyAlignment="1">
      <alignment horizontal="center"/>
    </xf>
    <xf numFmtId="1" fontId="1" fillId="10" borderId="34" xfId="1" applyNumberFormat="1" applyFont="1" applyFill="1" applyBorder="1" applyAlignment="1">
      <alignment horizontal="center"/>
    </xf>
    <xf numFmtId="9" fontId="1" fillId="10" borderId="9" xfId="1" applyFont="1" applyFill="1" applyBorder="1" applyAlignment="1">
      <alignment horizontal="center" vertical="center" wrapText="1"/>
    </xf>
    <xf numFmtId="9" fontId="1" fillId="10" borderId="14" xfId="1" applyFont="1" applyFill="1" applyBorder="1" applyAlignment="1">
      <alignment horizontal="center" vertical="center" wrapText="1"/>
    </xf>
    <xf numFmtId="9" fontId="1" fillId="10" borderId="16" xfId="1" applyFont="1" applyFill="1" applyBorder="1" applyAlignment="1">
      <alignment horizontal="center" vertical="center" wrapText="1"/>
    </xf>
    <xf numFmtId="9" fontId="1" fillId="10" borderId="19" xfId="1" applyFont="1" applyFill="1" applyBorder="1" applyAlignment="1">
      <alignment horizontal="center" vertical="center" wrapText="1"/>
    </xf>
    <xf numFmtId="1" fontId="0" fillId="10" borderId="22" xfId="0" applyNumberFormat="1" applyFill="1" applyBorder="1" applyAlignment="1">
      <alignment horizontal="center" vertical="center"/>
    </xf>
    <xf numFmtId="1" fontId="0" fillId="10" borderId="17" xfId="0" applyNumberFormat="1" applyFill="1" applyBorder="1" applyAlignment="1">
      <alignment horizontal="center" vertical="center"/>
    </xf>
    <xf numFmtId="0" fontId="1" fillId="10" borderId="14" xfId="0" applyFont="1" applyFill="1" applyBorder="1" applyAlignment="1">
      <alignment horizontal="center" vertical="center" wrapText="1"/>
    </xf>
    <xf numFmtId="0" fontId="1" fillId="10" borderId="19" xfId="0" applyFont="1" applyFill="1" applyBorder="1" applyAlignment="1">
      <alignment horizontal="center" vertical="center" wrapText="1"/>
    </xf>
    <xf numFmtId="1" fontId="0" fillId="10" borderId="38" xfId="0" applyNumberFormat="1" applyFill="1" applyBorder="1" applyAlignment="1">
      <alignment horizontal="center" vertical="center"/>
    </xf>
    <xf numFmtId="1" fontId="0" fillId="10" borderId="26" xfId="0" applyNumberFormat="1" applyFill="1" applyBorder="1" applyAlignment="1">
      <alignment horizontal="center" vertical="center"/>
    </xf>
    <xf numFmtId="9" fontId="1" fillId="0" borderId="41" xfId="1" applyFont="1" applyFill="1" applyBorder="1" applyAlignment="1">
      <alignment horizontal="left" wrapText="1"/>
    </xf>
    <xf numFmtId="1" fontId="1" fillId="0" borderId="16" xfId="1" applyNumberFormat="1" applyFont="1" applyFill="1" applyBorder="1" applyAlignment="1">
      <alignment horizontal="left" wrapText="1"/>
    </xf>
    <xf numFmtId="9" fontId="1" fillId="10" borderId="9" xfId="3" applyFont="1" applyFill="1" applyBorder="1" applyAlignment="1">
      <alignment horizontal="center"/>
    </xf>
    <xf numFmtId="1" fontId="1" fillId="10" borderId="11" xfId="1" applyNumberFormat="1" applyFont="1" applyFill="1" applyBorder="1" applyAlignment="1">
      <alignment horizontal="center"/>
    </xf>
    <xf numFmtId="0" fontId="1" fillId="10" borderId="35" xfId="1" applyNumberFormat="1" applyFont="1" applyFill="1" applyBorder="1" applyAlignment="1">
      <alignment horizontal="center" vertical="center" wrapText="1"/>
    </xf>
    <xf numFmtId="9" fontId="1" fillId="0" borderId="49" xfId="1" applyFont="1" applyFill="1" applyBorder="1" applyAlignment="1">
      <alignment horizontal="left" vertical="center" wrapText="1"/>
    </xf>
    <xf numFmtId="0" fontId="4" fillId="2" borderId="2" xfId="0" applyFont="1" applyFill="1" applyBorder="1" applyAlignment="1" applyProtection="1">
      <alignment wrapText="1"/>
    </xf>
    <xf numFmtId="0" fontId="1" fillId="10" borderId="40" xfId="0" applyFont="1" applyFill="1" applyBorder="1" applyAlignment="1">
      <alignment horizontal="center" vertical="center" wrapText="1"/>
    </xf>
    <xf numFmtId="1" fontId="0" fillId="10" borderId="42" xfId="0" applyNumberFormat="1" applyFill="1" applyBorder="1" applyAlignment="1">
      <alignment horizontal="center" vertical="center"/>
    </xf>
    <xf numFmtId="9" fontId="1" fillId="0" borderId="43" xfId="1" applyFont="1" applyFill="1" applyBorder="1" applyAlignment="1">
      <alignment horizontal="left" vertical="center" wrapText="1"/>
    </xf>
    <xf numFmtId="9" fontId="1" fillId="0" borderId="23" xfId="1" applyFont="1" applyFill="1" applyBorder="1" applyAlignment="1">
      <alignment horizontal="left" vertical="center" wrapText="1"/>
    </xf>
    <xf numFmtId="9" fontId="1" fillId="0" borderId="31" xfId="1" applyFont="1" applyFill="1" applyBorder="1" applyAlignment="1">
      <alignment horizontal="left" vertical="center" wrapText="1"/>
    </xf>
    <xf numFmtId="9" fontId="1" fillId="0" borderId="32" xfId="1" applyFont="1" applyFill="1" applyBorder="1" applyAlignment="1">
      <alignment horizontal="left" vertical="center" wrapText="1"/>
    </xf>
    <xf numFmtId="1" fontId="1" fillId="0" borderId="9" xfId="1" applyNumberFormat="1" applyFont="1" applyFill="1" applyBorder="1" applyAlignment="1">
      <alignment horizontal="center"/>
    </xf>
    <xf numFmtId="1" fontId="1" fillId="11" borderId="15" xfId="1" applyNumberFormat="1" applyFont="1" applyFill="1" applyBorder="1" applyAlignment="1">
      <alignment horizontal="center"/>
    </xf>
    <xf numFmtId="1" fontId="1" fillId="11" borderId="20" xfId="1" applyNumberFormat="1" applyFont="1" applyFill="1" applyBorder="1" applyAlignment="1">
      <alignment horizontal="center"/>
    </xf>
    <xf numFmtId="1" fontId="1" fillId="0" borderId="35" xfId="1" applyNumberFormat="1" applyFont="1" applyFill="1" applyBorder="1" applyAlignment="1">
      <alignment horizontal="center"/>
    </xf>
    <xf numFmtId="9" fontId="1" fillId="10" borderId="35" xfId="3" applyFont="1" applyFill="1" applyBorder="1" applyAlignment="1">
      <alignment horizontal="center"/>
    </xf>
    <xf numFmtId="0" fontId="0" fillId="3" borderId="18" xfId="0" applyFill="1" applyBorder="1"/>
    <xf numFmtId="0" fontId="0" fillId="5" borderId="18" xfId="0" applyFill="1" applyBorder="1"/>
    <xf numFmtId="0" fontId="0" fillId="0" borderId="52" xfId="0" applyBorder="1"/>
    <xf numFmtId="0" fontId="0" fillId="0" borderId="0" xfId="0" applyBorder="1"/>
    <xf numFmtId="9" fontId="1" fillId="0" borderId="0" xfId="1" applyFont="1" applyFill="1" applyBorder="1" applyAlignment="1">
      <alignment horizontal="left" wrapText="1"/>
    </xf>
    <xf numFmtId="1" fontId="1" fillId="0" borderId="45" xfId="1" applyNumberFormat="1" applyFont="1" applyFill="1" applyBorder="1" applyAlignment="1">
      <alignment horizontal="center"/>
    </xf>
    <xf numFmtId="1" fontId="1" fillId="0" borderId="46" xfId="1" applyNumberFormat="1" applyFont="1" applyFill="1" applyBorder="1" applyAlignment="1">
      <alignment horizontal="center"/>
    </xf>
    <xf numFmtId="9" fontId="1" fillId="0" borderId="56" xfId="1" applyFont="1" applyFill="1" applyBorder="1" applyAlignment="1">
      <alignment horizontal="left" wrapText="1"/>
    </xf>
    <xf numFmtId="1" fontId="1" fillId="7" borderId="58" xfId="1" applyNumberFormat="1" applyFont="1" applyFill="1" applyBorder="1" applyAlignment="1">
      <alignment horizontal="center"/>
    </xf>
    <xf numFmtId="1" fontId="1" fillId="7" borderId="59" xfId="1" applyNumberFormat="1" applyFont="1" applyFill="1" applyBorder="1" applyAlignment="1">
      <alignment horizontal="center"/>
    </xf>
    <xf numFmtId="1" fontId="1" fillId="7" borderId="60" xfId="1" applyNumberFormat="1" applyFont="1" applyFill="1" applyBorder="1" applyAlignment="1">
      <alignment horizontal="center"/>
    </xf>
    <xf numFmtId="1" fontId="1" fillId="7" borderId="40" xfId="1" applyNumberFormat="1" applyFont="1" applyFill="1" applyBorder="1" applyAlignment="1">
      <alignment horizontal="center"/>
    </xf>
    <xf numFmtId="1" fontId="1" fillId="7" borderId="61" xfId="1" applyNumberFormat="1" applyFont="1" applyFill="1" applyBorder="1" applyAlignment="1">
      <alignment horizontal="center"/>
    </xf>
    <xf numFmtId="1" fontId="1" fillId="7" borderId="24" xfId="1" applyNumberFormat="1" applyFont="1" applyFill="1" applyBorder="1" applyAlignment="1">
      <alignment horizontal="center"/>
    </xf>
    <xf numFmtId="9" fontId="1" fillId="10" borderId="35" xfId="1" applyFont="1" applyFill="1" applyBorder="1" applyAlignment="1">
      <alignment horizontal="center" vertical="center"/>
    </xf>
    <xf numFmtId="9" fontId="1" fillId="0" borderId="47" xfId="1" applyFont="1" applyFill="1" applyBorder="1" applyAlignment="1">
      <alignment horizontal="left" vertical="center" wrapText="1"/>
    </xf>
    <xf numFmtId="9" fontId="1" fillId="0" borderId="48" xfId="1" applyFont="1" applyFill="1" applyBorder="1" applyAlignment="1">
      <alignment horizontal="left" vertical="center" wrapText="1"/>
    </xf>
    <xf numFmtId="9" fontId="1" fillId="0" borderId="57" xfId="1" applyFont="1" applyFill="1" applyBorder="1" applyAlignment="1">
      <alignment horizontal="left" vertical="center" wrapText="1"/>
    </xf>
    <xf numFmtId="0" fontId="1" fillId="5" borderId="7" xfId="0" applyFont="1" applyFill="1" applyBorder="1"/>
    <xf numFmtId="9" fontId="1" fillId="0" borderId="33" xfId="1" applyFont="1" applyFill="1" applyBorder="1" applyAlignment="1">
      <alignment horizontal="left" vertical="center" wrapText="1"/>
    </xf>
    <xf numFmtId="1" fontId="1" fillId="11" borderId="44" xfId="1" applyNumberFormat="1" applyFont="1" applyFill="1" applyBorder="1" applyAlignment="1">
      <alignment horizontal="center"/>
    </xf>
    <xf numFmtId="1" fontId="1" fillId="0" borderId="37" xfId="1" applyNumberFormat="1" applyFont="1" applyFill="1" applyBorder="1" applyAlignment="1">
      <alignment horizontal="left" wrapText="1"/>
    </xf>
    <xf numFmtId="1" fontId="1" fillId="0" borderId="34" xfId="1" applyNumberFormat="1" applyFont="1" applyFill="1" applyBorder="1" applyAlignment="1">
      <alignment horizontal="left" wrapText="1"/>
    </xf>
    <xf numFmtId="1" fontId="0" fillId="10" borderId="53" xfId="0" applyNumberFormat="1" applyFill="1" applyBorder="1" applyAlignment="1">
      <alignment horizontal="center" vertical="center"/>
    </xf>
    <xf numFmtId="9" fontId="1" fillId="10" borderId="35" xfId="1" applyFont="1" applyFill="1" applyBorder="1" applyAlignment="1">
      <alignment horizontal="center" vertical="center" wrapText="1"/>
    </xf>
    <xf numFmtId="9" fontId="1" fillId="10" borderId="45" xfId="3" applyFont="1" applyFill="1" applyBorder="1" applyAlignment="1">
      <alignment horizontal="center"/>
    </xf>
    <xf numFmtId="1" fontId="1" fillId="10" borderId="35" xfId="1" applyNumberFormat="1" applyFont="1" applyFill="1" applyBorder="1" applyAlignment="1">
      <alignment horizontal="center"/>
    </xf>
    <xf numFmtId="1" fontId="1" fillId="0" borderId="21" xfId="1" applyNumberFormat="1" applyFont="1" applyFill="1" applyBorder="1" applyAlignment="1">
      <alignment horizontal="left" wrapText="1"/>
    </xf>
    <xf numFmtId="9" fontId="1" fillId="0" borderId="11" xfId="1" applyNumberFormat="1" applyFont="1" applyFill="1" applyBorder="1" applyAlignment="1">
      <alignment horizontal="left" wrapText="1"/>
    </xf>
    <xf numFmtId="9" fontId="1" fillId="0" borderId="37" xfId="1" applyNumberFormat="1" applyFont="1" applyFill="1" applyBorder="1" applyAlignment="1">
      <alignment horizontal="left" wrapText="1"/>
    </xf>
    <xf numFmtId="1" fontId="1" fillId="0" borderId="11" xfId="1" applyNumberFormat="1" applyFont="1" applyFill="1" applyBorder="1" applyAlignment="1">
      <alignment horizontal="left" wrapText="1"/>
    </xf>
    <xf numFmtId="49" fontId="8" fillId="0" borderId="16" xfId="1" applyNumberFormat="1" applyFont="1" applyFill="1" applyBorder="1" applyAlignment="1">
      <alignment horizontal="left" vertical="center" wrapText="1"/>
    </xf>
    <xf numFmtId="9" fontId="1" fillId="0" borderId="16" xfId="1" applyFont="1" applyFill="1" applyBorder="1" applyAlignment="1">
      <alignment horizontal="left" vertical="center" wrapText="1"/>
    </xf>
    <xf numFmtId="0" fontId="0" fillId="0" borderId="39" xfId="0" applyBorder="1" applyAlignment="1">
      <alignment wrapText="1"/>
    </xf>
    <xf numFmtId="0" fontId="0" fillId="2" borderId="27" xfId="0" applyFill="1" applyBorder="1" applyAlignment="1">
      <alignment wrapText="1"/>
    </xf>
    <xf numFmtId="0" fontId="0" fillId="9" borderId="3" xfId="0" applyFill="1" applyBorder="1" applyAlignment="1">
      <alignment wrapText="1"/>
    </xf>
    <xf numFmtId="1" fontId="1" fillId="0" borderId="66" xfId="1" applyNumberFormat="1" applyFont="1" applyFill="1" applyBorder="1" applyAlignment="1">
      <alignment horizontal="left" wrapText="1"/>
    </xf>
    <xf numFmtId="1" fontId="1" fillId="10" borderId="37" xfId="1" applyNumberFormat="1" applyFont="1" applyFill="1" applyBorder="1" applyAlignment="1">
      <alignment horizontal="center" vertical="center" wrapText="1"/>
    </xf>
    <xf numFmtId="9" fontId="1" fillId="0" borderId="18" xfId="1" applyFont="1" applyFill="1" applyBorder="1" applyAlignment="1">
      <alignment horizontal="left" vertical="center" wrapText="1"/>
    </xf>
    <xf numFmtId="0" fontId="0" fillId="8" borderId="18" xfId="0" applyFill="1" applyBorder="1"/>
    <xf numFmtId="9" fontId="1" fillId="0" borderId="67" xfId="1" applyFont="1" applyFill="1" applyBorder="1" applyAlignment="1">
      <alignment horizontal="left" vertical="center" wrapText="1"/>
    </xf>
    <xf numFmtId="1" fontId="1" fillId="0" borderId="23" xfId="1" applyNumberFormat="1" applyFont="1" applyFill="1" applyBorder="1" applyAlignment="1">
      <alignment horizontal="left" wrapText="1"/>
    </xf>
    <xf numFmtId="1" fontId="0" fillId="10" borderId="53" xfId="0" applyNumberFormat="1" applyFill="1" applyBorder="1" applyAlignment="1">
      <alignment horizontal="center" vertical="center" wrapText="1"/>
    </xf>
    <xf numFmtId="1" fontId="1" fillId="0" borderId="24" xfId="1" applyNumberFormat="1" applyFont="1" applyFill="1" applyBorder="1" applyAlignment="1">
      <alignment horizontal="center"/>
    </xf>
    <xf numFmtId="1" fontId="1" fillId="0" borderId="25" xfId="1" applyNumberFormat="1" applyFont="1" applyFill="1" applyBorder="1" applyAlignment="1">
      <alignment horizontal="center"/>
    </xf>
    <xf numFmtId="9" fontId="1" fillId="10" borderId="40" xfId="1" applyFont="1" applyFill="1" applyBorder="1" applyAlignment="1">
      <alignment horizontal="center" vertical="center" wrapText="1"/>
    </xf>
    <xf numFmtId="1" fontId="1" fillId="10" borderId="11" xfId="1" applyNumberFormat="1" applyFont="1" applyFill="1" applyBorder="1" applyAlignment="1">
      <alignment horizontal="center" vertical="center" wrapText="1"/>
    </xf>
    <xf numFmtId="1" fontId="1" fillId="0" borderId="71" xfId="1" applyNumberFormat="1" applyFont="1" applyFill="1" applyBorder="1" applyAlignment="1">
      <alignment horizontal="left" wrapText="1"/>
    </xf>
    <xf numFmtId="49" fontId="2" fillId="0" borderId="2" xfId="0" applyNumberFormat="1" applyFont="1" applyFill="1" applyBorder="1" applyAlignment="1" applyProtection="1">
      <alignment horizontal="center" vertical="center" wrapText="1"/>
    </xf>
    <xf numFmtId="49" fontId="4" fillId="2" borderId="2" xfId="0" applyNumberFormat="1" applyFont="1" applyFill="1" applyBorder="1" applyAlignment="1" applyProtection="1">
      <alignment wrapText="1"/>
    </xf>
    <xf numFmtId="1" fontId="1" fillId="0" borderId="37" xfId="1" applyNumberFormat="1" applyFont="1" applyFill="1" applyBorder="1" applyAlignment="1">
      <alignment horizontal="left"/>
    </xf>
    <xf numFmtId="165" fontId="1" fillId="0" borderId="37" xfId="3" applyNumberFormat="1" applyFont="1" applyFill="1" applyBorder="1" applyAlignment="1">
      <alignment horizontal="left"/>
    </xf>
    <xf numFmtId="1" fontId="1" fillId="0" borderId="59" xfId="1" applyNumberFormat="1" applyFont="1" applyFill="1" applyBorder="1" applyAlignment="1">
      <alignment horizontal="left"/>
    </xf>
    <xf numFmtId="1" fontId="1" fillId="0" borderId="16" xfId="1" applyNumberFormat="1" applyFont="1" applyFill="1" applyBorder="1" applyAlignment="1">
      <alignment horizontal="left"/>
    </xf>
    <xf numFmtId="165" fontId="1" fillId="0" borderId="11" xfId="3" applyNumberFormat="1" applyFont="1" applyFill="1" applyBorder="1" applyAlignment="1">
      <alignment horizontal="left"/>
    </xf>
    <xf numFmtId="165" fontId="1" fillId="0" borderId="34" xfId="3" applyNumberFormat="1" applyFont="1" applyFill="1" applyBorder="1" applyAlignment="1">
      <alignment horizontal="left"/>
    </xf>
    <xf numFmtId="1" fontId="1" fillId="0" borderId="6" xfId="1" applyNumberFormat="1" applyFont="1" applyFill="1" applyBorder="1" applyAlignment="1">
      <alignment horizontal="left"/>
    </xf>
    <xf numFmtId="9" fontId="1" fillId="0" borderId="37" xfId="3" applyFont="1" applyFill="1" applyBorder="1" applyAlignment="1">
      <alignment horizontal="left"/>
    </xf>
    <xf numFmtId="49" fontId="1" fillId="0" borderId="37" xfId="3" applyNumberFormat="1" applyFont="1" applyFill="1" applyBorder="1" applyAlignment="1">
      <alignment horizontal="left"/>
    </xf>
    <xf numFmtId="49" fontId="1" fillId="0" borderId="37" xfId="1" applyNumberFormat="1" applyFont="1" applyFill="1" applyBorder="1" applyAlignment="1">
      <alignment horizontal="left"/>
    </xf>
    <xf numFmtId="49" fontId="1" fillId="0" borderId="34" xfId="1" applyNumberFormat="1" applyFont="1" applyFill="1" applyBorder="1" applyAlignment="1">
      <alignment horizontal="left"/>
    </xf>
    <xf numFmtId="49" fontId="0" fillId="0" borderId="0" xfId="0" applyNumberFormat="1"/>
    <xf numFmtId="0" fontId="0" fillId="5" borderId="30" xfId="0" applyFill="1" applyBorder="1"/>
    <xf numFmtId="9" fontId="1" fillId="10" borderId="24" xfId="3" applyFont="1" applyFill="1" applyBorder="1" applyAlignment="1">
      <alignment horizontal="center"/>
    </xf>
    <xf numFmtId="1" fontId="1" fillId="10" borderId="6" xfId="1" applyNumberFormat="1" applyFont="1" applyFill="1" applyBorder="1" applyAlignment="1">
      <alignment horizontal="center"/>
    </xf>
    <xf numFmtId="9" fontId="1" fillId="0" borderId="27" xfId="1" applyFont="1" applyFill="1" applyBorder="1" applyAlignment="1">
      <alignment horizontal="left" vertical="center" wrapText="1"/>
    </xf>
    <xf numFmtId="1" fontId="1" fillId="0" borderId="16" xfId="1" applyNumberFormat="1" applyFont="1" applyFill="1" applyBorder="1" applyAlignment="1">
      <alignment horizontal="left" vertical="center" wrapText="1"/>
    </xf>
    <xf numFmtId="9" fontId="1" fillId="0" borderId="65" xfId="1" applyFont="1" applyFill="1" applyBorder="1" applyAlignment="1">
      <alignment horizontal="left" vertical="center" wrapText="1"/>
    </xf>
    <xf numFmtId="9" fontId="1" fillId="0" borderId="0" xfId="1" applyFont="1" applyFill="1" applyBorder="1" applyAlignment="1">
      <alignment horizontal="left" vertical="center" wrapText="1"/>
    </xf>
    <xf numFmtId="0" fontId="1" fillId="0" borderId="53" xfId="0" applyFont="1" applyFill="1" applyBorder="1" applyAlignment="1">
      <alignment horizontal="left" wrapText="1"/>
    </xf>
    <xf numFmtId="0" fontId="1" fillId="10" borderId="53" xfId="0" applyFont="1" applyFill="1" applyBorder="1" applyAlignment="1">
      <alignment horizontal="center" vertical="center" wrapText="1"/>
    </xf>
    <xf numFmtId="1" fontId="1" fillId="11" borderId="53" xfId="1" applyNumberFormat="1" applyFont="1" applyFill="1" applyBorder="1" applyAlignment="1">
      <alignment horizontal="center"/>
    </xf>
    <xf numFmtId="0" fontId="0" fillId="0" borderId="4" xfId="0" applyBorder="1"/>
    <xf numFmtId="0" fontId="0" fillId="0" borderId="72" xfId="0" applyBorder="1"/>
    <xf numFmtId="0" fontId="0" fillId="0" borderId="6" xfId="0" applyBorder="1"/>
    <xf numFmtId="0" fontId="0" fillId="12" borderId="0" xfId="0" applyFill="1"/>
    <xf numFmtId="1" fontId="1" fillId="10" borderId="68" xfId="1" applyNumberFormat="1" applyFont="1" applyFill="1" applyBorder="1" applyAlignment="1">
      <alignment horizontal="center"/>
    </xf>
    <xf numFmtId="1" fontId="1" fillId="10" borderId="69" xfId="1" applyNumberFormat="1" applyFont="1" applyFill="1" applyBorder="1" applyAlignment="1">
      <alignment horizontal="center"/>
    </xf>
    <xf numFmtId="0" fontId="0" fillId="0" borderId="66" xfId="0" applyFill="1" applyBorder="1" applyAlignment="1">
      <alignment wrapText="1"/>
    </xf>
    <xf numFmtId="1" fontId="1" fillId="10" borderId="70" xfId="1" applyNumberFormat="1" applyFont="1" applyFill="1" applyBorder="1" applyAlignment="1">
      <alignment horizontal="center"/>
    </xf>
    <xf numFmtId="0" fontId="0" fillId="0" borderId="6" xfId="0" applyBorder="1" applyAlignment="1">
      <alignment wrapText="1"/>
    </xf>
    <xf numFmtId="1" fontId="1" fillId="0" borderId="6" xfId="1" applyNumberFormat="1" applyFont="1" applyFill="1" applyBorder="1" applyAlignment="1">
      <alignment horizontal="left" wrapText="1"/>
    </xf>
    <xf numFmtId="1" fontId="0" fillId="10" borderId="73" xfId="0" applyNumberFormat="1" applyFill="1" applyBorder="1" applyAlignment="1">
      <alignment horizontal="center" vertical="center"/>
    </xf>
    <xf numFmtId="49" fontId="8" fillId="0" borderId="21" xfId="1" applyNumberFormat="1" applyFont="1" applyFill="1" applyBorder="1" applyAlignment="1">
      <alignment horizontal="left" vertical="center" wrapText="1"/>
    </xf>
    <xf numFmtId="9" fontId="1" fillId="0" borderId="75" xfId="1" applyFont="1" applyFill="1" applyBorder="1" applyAlignment="1">
      <alignment horizontal="left" vertical="center" wrapText="1"/>
    </xf>
    <xf numFmtId="0" fontId="0" fillId="0" borderId="66" xfId="0" applyBorder="1" applyAlignment="1">
      <alignment wrapText="1"/>
    </xf>
    <xf numFmtId="1" fontId="0" fillId="10" borderId="69" xfId="0" applyNumberFormat="1" applyFill="1" applyBorder="1" applyAlignment="1">
      <alignment horizontal="center" vertical="center"/>
    </xf>
    <xf numFmtId="1" fontId="0" fillId="10" borderId="70" xfId="0" applyNumberFormat="1" applyFill="1" applyBorder="1" applyAlignment="1">
      <alignment horizontal="center" vertical="center"/>
    </xf>
    <xf numFmtId="1" fontId="0" fillId="10" borderId="68" xfId="0" applyNumberFormat="1" applyFill="1" applyBorder="1" applyAlignment="1">
      <alignment horizontal="center" vertical="center"/>
    </xf>
    <xf numFmtId="1" fontId="0" fillId="10" borderId="69" xfId="0" applyNumberFormat="1" applyFill="1" applyBorder="1" applyAlignment="1">
      <alignment horizontal="center" vertical="center" wrapText="1"/>
    </xf>
    <xf numFmtId="1" fontId="1" fillId="10" borderId="70" xfId="1" applyNumberFormat="1" applyFont="1" applyFill="1" applyBorder="1" applyAlignment="1">
      <alignment horizontal="left"/>
    </xf>
    <xf numFmtId="0" fontId="1" fillId="0" borderId="55" xfId="0" applyFont="1" applyFill="1" applyBorder="1" applyAlignment="1">
      <alignment horizontal="left" wrapText="1"/>
    </xf>
    <xf numFmtId="0" fontId="1" fillId="10" borderId="55" xfId="0" applyFont="1" applyFill="1" applyBorder="1" applyAlignment="1">
      <alignment horizontal="center" vertical="center" wrapText="1"/>
    </xf>
    <xf numFmtId="1" fontId="0" fillId="10" borderId="55" xfId="0" applyNumberFormat="1" applyFill="1" applyBorder="1" applyAlignment="1">
      <alignment horizontal="center" vertical="center"/>
    </xf>
    <xf numFmtId="0" fontId="2" fillId="3" borderId="28" xfId="0" applyFont="1" applyFill="1" applyBorder="1" applyAlignment="1"/>
    <xf numFmtId="1" fontId="1" fillId="11" borderId="0" xfId="1" applyNumberFormat="1" applyFont="1" applyFill="1" applyBorder="1" applyAlignment="1">
      <alignment horizontal="center"/>
    </xf>
    <xf numFmtId="0" fontId="10" fillId="0" borderId="28" xfId="0" applyFont="1" applyBorder="1" applyAlignment="1">
      <alignment horizontal="center" vertical="center" wrapText="1"/>
    </xf>
    <xf numFmtId="1" fontId="1" fillId="13" borderId="10" xfId="1" applyNumberFormat="1" applyFont="1" applyFill="1" applyBorder="1" applyAlignment="1">
      <alignment horizontal="center"/>
    </xf>
    <xf numFmtId="1" fontId="1" fillId="13" borderId="36" xfId="1" applyNumberFormat="1" applyFont="1" applyFill="1" applyBorder="1" applyAlignment="1">
      <alignment horizontal="center"/>
    </xf>
    <xf numFmtId="1" fontId="1" fillId="13" borderId="37" xfId="1" applyNumberFormat="1" applyFont="1" applyFill="1" applyBorder="1" applyAlignment="1">
      <alignment horizontal="left"/>
    </xf>
    <xf numFmtId="0" fontId="0" fillId="13" borderId="0" xfId="0" applyFill="1"/>
    <xf numFmtId="49" fontId="1" fillId="13" borderId="37" xfId="1" applyNumberFormat="1" applyFont="1" applyFill="1" applyBorder="1" applyAlignment="1">
      <alignment horizontal="left"/>
    </xf>
    <xf numFmtId="1" fontId="1" fillId="10" borderId="24" xfId="1" applyNumberFormat="1" applyFont="1" applyFill="1" applyBorder="1" applyAlignment="1">
      <alignment horizontal="center"/>
    </xf>
    <xf numFmtId="9" fontId="1" fillId="0" borderId="77" xfId="1" applyFont="1" applyFill="1" applyBorder="1" applyAlignment="1">
      <alignment horizontal="left" vertical="center" wrapText="1"/>
    </xf>
    <xf numFmtId="1" fontId="1" fillId="0" borderId="41" xfId="1" applyNumberFormat="1" applyFont="1" applyFill="1" applyBorder="1" applyAlignment="1">
      <alignment horizontal="left"/>
    </xf>
    <xf numFmtId="0" fontId="0" fillId="6" borderId="7" xfId="0" applyFill="1" applyBorder="1"/>
    <xf numFmtId="0" fontId="0" fillId="14" borderId="0" xfId="0" applyFill="1" applyBorder="1"/>
    <xf numFmtId="0" fontId="0" fillId="14" borderId="6" xfId="0" applyFill="1" applyBorder="1"/>
    <xf numFmtId="0" fontId="0" fillId="14" borderId="0" xfId="0" applyFill="1"/>
    <xf numFmtId="1" fontId="1" fillId="10" borderId="80" xfId="1" applyNumberFormat="1" applyFont="1" applyFill="1" applyBorder="1" applyAlignment="1">
      <alignment horizontal="center"/>
    </xf>
    <xf numFmtId="1" fontId="0" fillId="10" borderId="81" xfId="0" applyNumberFormat="1" applyFill="1" applyBorder="1" applyAlignment="1">
      <alignment horizontal="center" vertical="center" wrapText="1"/>
    </xf>
    <xf numFmtId="1" fontId="1" fillId="0" borderId="37" xfId="1" applyNumberFormat="1" applyFont="1" applyFill="1" applyBorder="1" applyAlignment="1">
      <alignment horizontal="left" vertical="center" wrapText="1"/>
    </xf>
    <xf numFmtId="0" fontId="1" fillId="6" borderId="76" xfId="0" applyFont="1" applyFill="1" applyBorder="1" applyAlignment="1">
      <alignment vertical="center" textRotation="180" wrapText="1"/>
    </xf>
    <xf numFmtId="0" fontId="1" fillId="5" borderId="27" xfId="0" applyFont="1" applyFill="1" applyBorder="1"/>
    <xf numFmtId="1" fontId="1" fillId="10" borderId="76" xfId="1" applyNumberFormat="1" applyFont="1" applyFill="1" applyBorder="1" applyAlignment="1">
      <alignment horizontal="center"/>
    </xf>
    <xf numFmtId="1" fontId="1" fillId="0" borderId="2" xfId="1" applyNumberFormat="1" applyFont="1" applyFill="1" applyBorder="1" applyAlignment="1">
      <alignment horizontal="left" wrapText="1"/>
    </xf>
    <xf numFmtId="0" fontId="0" fillId="14" borderId="27" xfId="0" applyFill="1" applyBorder="1" applyAlignment="1">
      <alignment horizontal="center" wrapText="1"/>
    </xf>
    <xf numFmtId="0" fontId="0" fillId="14" borderId="76" xfId="0" applyFill="1" applyBorder="1"/>
    <xf numFmtId="9" fontId="11" fillId="14" borderId="0" xfId="1" applyFont="1" applyFill="1" applyBorder="1" applyAlignment="1">
      <alignment horizontal="left"/>
    </xf>
    <xf numFmtId="0" fontId="0" fillId="14" borderId="27" xfId="0" applyFill="1" applyBorder="1" applyAlignment="1">
      <alignment vertical="center" textRotation="90" wrapText="1"/>
    </xf>
    <xf numFmtId="1" fontId="1" fillId="14" borderId="54" xfId="1" applyNumberFormat="1" applyFont="1" applyFill="1" applyBorder="1" applyAlignment="1">
      <alignment horizontal="left"/>
    </xf>
    <xf numFmtId="0" fontId="9" fillId="14" borderId="69" xfId="0" applyFont="1" applyFill="1" applyBorder="1" applyAlignment="1">
      <alignment wrapText="1"/>
    </xf>
    <xf numFmtId="0" fontId="9" fillId="14" borderId="6" xfId="0" applyFont="1" applyFill="1" applyBorder="1" applyAlignment="1">
      <alignment wrapText="1"/>
    </xf>
    <xf numFmtId="1" fontId="0" fillId="10" borderId="80" xfId="0" applyNumberFormat="1" applyFill="1" applyBorder="1" applyAlignment="1">
      <alignment horizontal="center" vertical="center" wrapText="1"/>
    </xf>
    <xf numFmtId="1" fontId="1" fillId="0" borderId="32" xfId="1" applyNumberFormat="1" applyFont="1" applyFill="1" applyBorder="1" applyAlignment="1">
      <alignment horizontal="left" wrapText="1"/>
    </xf>
    <xf numFmtId="1" fontId="0" fillId="10" borderId="80" xfId="0" applyNumberFormat="1" applyFill="1" applyBorder="1" applyAlignment="1">
      <alignment horizontal="center" vertical="center"/>
    </xf>
    <xf numFmtId="1" fontId="1" fillId="0" borderId="41" xfId="1" applyNumberFormat="1" applyFont="1" applyFill="1" applyBorder="1" applyAlignment="1">
      <alignment horizontal="left" wrapText="1"/>
    </xf>
    <xf numFmtId="0" fontId="0" fillId="0" borderId="82" xfId="0" applyBorder="1" applyAlignment="1">
      <alignment vertical="center"/>
    </xf>
    <xf numFmtId="1" fontId="1" fillId="0" borderId="41" xfId="1" applyNumberFormat="1" applyFont="1" applyFill="1" applyBorder="1" applyAlignment="1">
      <alignment horizontal="left" vertical="center" wrapText="1"/>
    </xf>
    <xf numFmtId="49" fontId="8" fillId="0" borderId="41" xfId="1" applyNumberFormat="1" applyFont="1" applyFill="1" applyBorder="1" applyAlignment="1">
      <alignment horizontal="left" vertical="center" wrapText="1"/>
    </xf>
    <xf numFmtId="1" fontId="1" fillId="10" borderId="80" xfId="1" applyNumberFormat="1" applyFont="1" applyFill="1" applyBorder="1" applyAlignment="1">
      <alignment horizontal="left"/>
    </xf>
    <xf numFmtId="0" fontId="0" fillId="0" borderId="82" xfId="0" applyBorder="1" applyAlignment="1">
      <alignment vertical="center" wrapText="1"/>
    </xf>
    <xf numFmtId="0" fontId="0" fillId="0" borderId="82" xfId="0" applyBorder="1"/>
    <xf numFmtId="1" fontId="1" fillId="0" borderId="43" xfId="1" applyNumberFormat="1" applyFont="1" applyFill="1" applyBorder="1" applyAlignment="1">
      <alignment horizontal="left" wrapText="1"/>
    </xf>
    <xf numFmtId="1" fontId="0" fillId="10" borderId="81" xfId="0" applyNumberFormat="1" applyFill="1" applyBorder="1" applyAlignment="1">
      <alignment horizontal="center" vertical="center"/>
    </xf>
    <xf numFmtId="0" fontId="1" fillId="0" borderId="0" xfId="0" applyFont="1" applyFill="1" applyBorder="1" applyAlignment="1">
      <alignment horizontal="left" wrapText="1"/>
    </xf>
    <xf numFmtId="49" fontId="8" fillId="0" borderId="37" xfId="1" applyNumberFormat="1" applyFont="1" applyFill="1" applyBorder="1" applyAlignment="1">
      <alignment horizontal="left" vertical="center" wrapText="1"/>
    </xf>
    <xf numFmtId="1" fontId="1" fillId="10" borderId="81" xfId="1" applyNumberFormat="1" applyFont="1" applyFill="1" applyBorder="1" applyAlignment="1">
      <alignment horizontal="center"/>
    </xf>
    <xf numFmtId="9" fontId="1" fillId="0" borderId="83" xfId="1" applyFont="1" applyFill="1" applyBorder="1" applyAlignment="1">
      <alignment horizontal="left" vertical="center" wrapText="1"/>
    </xf>
    <xf numFmtId="1" fontId="1" fillId="0" borderId="84" xfId="1" applyNumberFormat="1" applyFont="1" applyFill="1" applyBorder="1" applyAlignment="1">
      <alignment horizontal="left" wrapText="1"/>
    </xf>
    <xf numFmtId="9" fontId="1" fillId="0" borderId="6" xfId="1" applyFont="1" applyFill="1" applyBorder="1" applyAlignment="1">
      <alignment horizontal="left" wrapText="1"/>
    </xf>
    <xf numFmtId="1" fontId="0" fillId="10" borderId="85" xfId="0" applyNumberFormat="1" applyFill="1" applyBorder="1" applyAlignment="1">
      <alignment horizontal="center" vertical="center"/>
    </xf>
    <xf numFmtId="0" fontId="2" fillId="6" borderId="34" xfId="0" applyFont="1" applyFill="1" applyBorder="1" applyAlignment="1">
      <alignment horizontal="center"/>
    </xf>
    <xf numFmtId="1" fontId="0" fillId="10" borderId="85" xfId="0" applyNumberFormat="1" applyFill="1" applyBorder="1" applyAlignment="1">
      <alignment horizontal="center" vertical="center" wrapText="1"/>
    </xf>
    <xf numFmtId="9" fontId="1" fillId="14" borderId="28" xfId="1" applyFont="1" applyFill="1" applyBorder="1" applyAlignment="1">
      <alignment horizontal="left"/>
    </xf>
    <xf numFmtId="0" fontId="0" fillId="14" borderId="28" xfId="0" applyFill="1" applyBorder="1"/>
    <xf numFmtId="0" fontId="0" fillId="14" borderId="2" xfId="0" applyFill="1" applyBorder="1"/>
    <xf numFmtId="0" fontId="0" fillId="14" borderId="27" xfId="0" applyFill="1" applyBorder="1" applyAlignment="1">
      <alignment wrapText="1"/>
    </xf>
    <xf numFmtId="9" fontId="1" fillId="14" borderId="28" xfId="1" applyFont="1" applyFill="1" applyBorder="1" applyAlignment="1">
      <alignment horizontal="left" wrapText="1"/>
    </xf>
    <xf numFmtId="1" fontId="12" fillId="14" borderId="28" xfId="1" applyNumberFormat="1" applyFont="1" applyFill="1" applyBorder="1" applyAlignment="1">
      <alignment horizontal="left"/>
    </xf>
    <xf numFmtId="1" fontId="12" fillId="14" borderId="2" xfId="1" applyNumberFormat="1" applyFont="1" applyFill="1" applyBorder="1" applyAlignment="1">
      <alignment horizontal="left"/>
    </xf>
    <xf numFmtId="9" fontId="1" fillId="14" borderId="2" xfId="1" applyFont="1" applyFill="1" applyBorder="1" applyAlignment="1">
      <alignment horizontal="left" wrapText="1"/>
    </xf>
    <xf numFmtId="0" fontId="1" fillId="14" borderId="76" xfId="0" applyFont="1" applyFill="1" applyBorder="1" applyAlignment="1">
      <alignment vertical="center" textRotation="180" wrapText="1"/>
    </xf>
    <xf numFmtId="0" fontId="1" fillId="14" borderId="76" xfId="0" applyFont="1" applyFill="1" applyBorder="1"/>
    <xf numFmtId="1" fontId="1" fillId="14" borderId="28" xfId="1" applyNumberFormat="1" applyFont="1" applyFill="1" applyBorder="1" applyAlignment="1">
      <alignment horizontal="left"/>
    </xf>
    <xf numFmtId="1" fontId="1" fillId="14" borderId="76" xfId="1" applyNumberFormat="1" applyFont="1" applyFill="1" applyBorder="1" applyAlignment="1">
      <alignment horizontal="center"/>
    </xf>
    <xf numFmtId="1" fontId="1" fillId="14" borderId="2" xfId="1" applyNumberFormat="1" applyFont="1" applyFill="1" applyBorder="1" applyAlignment="1">
      <alignment horizontal="left" wrapText="1"/>
    </xf>
    <xf numFmtId="0" fontId="0" fillId="14" borderId="76" xfId="0" applyFill="1" applyBorder="1" applyAlignment="1">
      <alignment vertical="center" textRotation="90" wrapText="1"/>
    </xf>
    <xf numFmtId="9" fontId="1" fillId="14" borderId="28" xfId="1" applyFont="1" applyFill="1" applyBorder="1" applyAlignment="1">
      <alignment horizontal="left" vertical="center" wrapText="1"/>
    </xf>
    <xf numFmtId="1" fontId="0" fillId="14" borderId="28" xfId="0" applyNumberFormat="1" applyFill="1" applyBorder="1" applyAlignment="1">
      <alignment horizontal="center" vertical="center"/>
    </xf>
    <xf numFmtId="1" fontId="1" fillId="14" borderId="2" xfId="1" applyNumberFormat="1" applyFont="1" applyFill="1" applyBorder="1" applyAlignment="1">
      <alignment horizontal="left" vertical="center" wrapText="1"/>
    </xf>
    <xf numFmtId="9" fontId="1" fillId="14" borderId="2" xfId="1" applyFont="1" applyFill="1" applyBorder="1" applyAlignment="1">
      <alignment horizontal="left" vertical="center" wrapText="1"/>
    </xf>
    <xf numFmtId="1" fontId="0" fillId="14" borderId="86" xfId="0" applyNumberFormat="1" applyFill="1" applyBorder="1" applyAlignment="1">
      <alignment horizontal="center" vertical="center" wrapText="1"/>
    </xf>
    <xf numFmtId="0" fontId="0" fillId="14" borderId="2" xfId="0" applyFill="1" applyBorder="1" applyAlignment="1">
      <alignment wrapText="1"/>
    </xf>
    <xf numFmtId="0" fontId="0" fillId="9" borderId="27" xfId="0" applyFill="1" applyBorder="1" applyAlignment="1">
      <alignment horizontal="center" vertical="center" textRotation="90" wrapText="1"/>
    </xf>
    <xf numFmtId="0" fontId="0" fillId="3" borderId="76" xfId="0" applyFill="1" applyBorder="1"/>
    <xf numFmtId="0" fontId="0" fillId="14" borderId="3" xfId="0" applyFill="1" applyBorder="1"/>
    <xf numFmtId="0" fontId="0" fillId="14" borderId="30" xfId="0" applyFill="1" applyBorder="1"/>
    <xf numFmtId="0" fontId="0" fillId="15" borderId="27" xfId="0" applyFill="1" applyBorder="1" applyAlignment="1">
      <alignment wrapText="1"/>
    </xf>
    <xf numFmtId="0" fontId="4" fillId="15" borderId="28" xfId="0" applyFont="1" applyFill="1" applyBorder="1" applyAlignment="1" applyProtection="1">
      <alignment horizontal="center" wrapText="1"/>
    </xf>
    <xf numFmtId="0" fontId="0" fillId="0" borderId="18" xfId="0" applyBorder="1" applyAlignment="1">
      <alignment wrapText="1"/>
    </xf>
    <xf numFmtId="0" fontId="7" fillId="0" borderId="0" xfId="0" applyFont="1" applyFill="1" applyBorder="1" applyAlignment="1">
      <alignment horizontal="center" vertical="center" wrapText="1"/>
    </xf>
    <xf numFmtId="0" fontId="0" fillId="9" borderId="18" xfId="0" applyFill="1" applyBorder="1" applyAlignment="1">
      <alignment wrapText="1"/>
    </xf>
    <xf numFmtId="0" fontId="2" fillId="3" borderId="52" xfId="0" applyFont="1" applyFill="1" applyBorder="1" applyAlignment="1">
      <alignment horizontal="center"/>
    </xf>
    <xf numFmtId="0" fontId="2" fillId="3" borderId="34" xfId="0" applyFont="1" applyFill="1" applyBorder="1" applyAlignment="1">
      <alignment horizontal="center"/>
    </xf>
    <xf numFmtId="0" fontId="0" fillId="15" borderId="28" xfId="0" applyFill="1" applyBorder="1"/>
    <xf numFmtId="0" fontId="0" fillId="15" borderId="2" xfId="0" applyFill="1" applyBorder="1"/>
    <xf numFmtId="1" fontId="1" fillId="14" borderId="27" xfId="1" applyNumberFormat="1" applyFont="1" applyFill="1" applyBorder="1" applyAlignment="1">
      <alignment vertical="center" textRotation="180" wrapText="1"/>
    </xf>
    <xf numFmtId="0" fontId="9" fillId="14" borderId="78" xfId="0" applyFont="1" applyFill="1" applyBorder="1" applyAlignment="1">
      <alignment wrapText="1"/>
    </xf>
    <xf numFmtId="0" fontId="9" fillId="14" borderId="63" xfId="0" applyFont="1" applyFill="1" applyBorder="1" applyAlignment="1">
      <alignment wrapText="1"/>
    </xf>
    <xf numFmtId="0" fontId="9" fillId="14" borderId="2" xfId="0" applyFont="1" applyFill="1" applyBorder="1" applyAlignment="1">
      <alignment horizontal="left" wrapText="1"/>
    </xf>
    <xf numFmtId="9" fontId="11" fillId="14" borderId="28" xfId="1" applyFont="1" applyFill="1" applyBorder="1" applyAlignment="1">
      <alignment horizontal="left"/>
    </xf>
    <xf numFmtId="9" fontId="1" fillId="14" borderId="1" xfId="1" applyFont="1" applyFill="1" applyBorder="1" applyAlignment="1">
      <alignment horizontal="center" vertical="center"/>
    </xf>
    <xf numFmtId="1" fontId="0" fillId="14" borderId="79" xfId="0" applyNumberFormat="1" applyFill="1" applyBorder="1" applyAlignment="1">
      <alignment horizontal="center" vertical="center"/>
    </xf>
    <xf numFmtId="1" fontId="1" fillId="14" borderId="74" xfId="1" applyNumberFormat="1" applyFont="1" applyFill="1" applyBorder="1" applyAlignment="1">
      <alignment horizontal="center"/>
    </xf>
    <xf numFmtId="1" fontId="1" fillId="14" borderId="1" xfId="1" applyNumberFormat="1" applyFont="1" applyFill="1" applyBorder="1" applyAlignment="1">
      <alignment horizontal="center"/>
    </xf>
    <xf numFmtId="1" fontId="1" fillId="14" borderId="2" xfId="1" applyNumberFormat="1" applyFont="1" applyFill="1" applyBorder="1" applyAlignment="1">
      <alignment horizontal="left"/>
    </xf>
    <xf numFmtId="9" fontId="1" fillId="14" borderId="62" xfId="1" applyNumberFormat="1" applyFont="1" applyFill="1" applyBorder="1" applyAlignment="1">
      <alignment horizontal="left"/>
    </xf>
    <xf numFmtId="9" fontId="1" fillId="14" borderId="1" xfId="1" applyFont="1" applyFill="1" applyBorder="1" applyAlignment="1">
      <alignment horizontal="center"/>
    </xf>
    <xf numFmtId="9" fontId="1" fillId="14" borderId="62" xfId="1" applyNumberFormat="1" applyFont="1" applyFill="1" applyBorder="1" applyAlignment="1">
      <alignment horizontal="center"/>
    </xf>
    <xf numFmtId="9" fontId="1" fillId="14" borderId="64" xfId="1" applyFont="1" applyFill="1" applyBorder="1" applyAlignment="1">
      <alignment horizontal="center"/>
    </xf>
    <xf numFmtId="9" fontId="1" fillId="14" borderId="2" xfId="1" applyNumberFormat="1" applyFont="1" applyFill="1" applyBorder="1" applyAlignment="1">
      <alignment horizontal="center"/>
    </xf>
    <xf numFmtId="9" fontId="1" fillId="14" borderId="2" xfId="1" applyNumberFormat="1" applyFont="1" applyFill="1" applyBorder="1" applyAlignment="1">
      <alignment horizontal="left"/>
    </xf>
    <xf numFmtId="9" fontId="1" fillId="14" borderId="2" xfId="1" applyFont="1" applyFill="1" applyBorder="1" applyAlignment="1">
      <alignment horizontal="left"/>
    </xf>
    <xf numFmtId="49" fontId="9" fillId="14" borderId="2" xfId="0" applyNumberFormat="1" applyFont="1" applyFill="1" applyBorder="1" applyAlignment="1">
      <alignment wrapText="1"/>
    </xf>
    <xf numFmtId="49" fontId="1" fillId="14" borderId="62" xfId="1" applyNumberFormat="1" applyFont="1" applyFill="1" applyBorder="1" applyAlignment="1">
      <alignment horizontal="left"/>
    </xf>
    <xf numFmtId="9" fontId="1" fillId="14" borderId="28" xfId="1" applyFont="1" applyFill="1" applyBorder="1" applyAlignment="1">
      <alignment horizontal="center"/>
    </xf>
    <xf numFmtId="9" fontId="1" fillId="10" borderId="50" xfId="3" applyFont="1" applyFill="1" applyBorder="1" applyAlignment="1">
      <alignment horizontal="center"/>
    </xf>
    <xf numFmtId="1" fontId="1" fillId="10" borderId="72" xfId="1" applyNumberFormat="1" applyFont="1" applyFill="1" applyBorder="1" applyAlignment="1">
      <alignment horizontal="center"/>
    </xf>
    <xf numFmtId="1" fontId="1" fillId="7" borderId="50" xfId="1" applyNumberFormat="1" applyFont="1" applyFill="1" applyBorder="1" applyAlignment="1">
      <alignment horizontal="center"/>
    </xf>
    <xf numFmtId="9" fontId="1" fillId="10" borderId="24" xfId="1" applyFont="1" applyFill="1" applyBorder="1" applyAlignment="1">
      <alignment horizontal="center" vertical="center" wrapText="1"/>
    </xf>
    <xf numFmtId="0" fontId="2" fillId="4" borderId="4" xfId="0" applyFont="1" applyFill="1" applyBorder="1" applyAlignment="1"/>
    <xf numFmtId="49" fontId="2" fillId="4" borderId="72" xfId="0" applyNumberFormat="1" applyFont="1" applyFill="1" applyBorder="1" applyAlignment="1">
      <alignment horizontal="center"/>
    </xf>
    <xf numFmtId="1" fontId="1" fillId="0" borderId="44" xfId="1" applyNumberFormat="1" applyFont="1" applyFill="1" applyBorder="1" applyAlignment="1">
      <alignment horizontal="center" vertical="center" wrapText="1"/>
    </xf>
    <xf numFmtId="49" fontId="1" fillId="0" borderId="6" xfId="1" applyNumberFormat="1" applyFont="1" applyFill="1" applyBorder="1" applyAlignment="1">
      <alignment horizontal="left"/>
    </xf>
    <xf numFmtId="49" fontId="1" fillId="0" borderId="41" xfId="1" applyNumberFormat="1" applyFont="1" applyFill="1" applyBorder="1" applyAlignment="1">
      <alignment horizontal="left"/>
    </xf>
    <xf numFmtId="49" fontId="1" fillId="0" borderId="6" xfId="3" applyNumberFormat="1" applyFont="1" applyFill="1" applyBorder="1" applyAlignment="1">
      <alignment horizontal="left"/>
    </xf>
    <xf numFmtId="9" fontId="1" fillId="10" borderId="41" xfId="1" applyFont="1" applyFill="1" applyBorder="1" applyAlignment="1">
      <alignment horizontal="center" vertical="center" wrapText="1"/>
    </xf>
    <xf numFmtId="0" fontId="1" fillId="0" borderId="85" xfId="0" applyFont="1" applyFill="1" applyBorder="1" applyAlignment="1">
      <alignment horizontal="left" wrapText="1"/>
    </xf>
    <xf numFmtId="0" fontId="1" fillId="10" borderId="85" xfId="0" applyFont="1" applyFill="1" applyBorder="1" applyAlignment="1">
      <alignment horizontal="center" vertical="center" wrapText="1"/>
    </xf>
    <xf numFmtId="1" fontId="1" fillId="13" borderId="37" xfId="1" applyNumberFormat="1" applyFont="1" applyFill="1" applyBorder="1" applyAlignment="1">
      <alignment horizontal="left" wrapText="1"/>
    </xf>
    <xf numFmtId="9" fontId="1" fillId="13" borderId="35" xfId="1" applyFont="1" applyFill="1" applyBorder="1" applyAlignment="1">
      <alignment horizontal="center" vertical="center" wrapText="1"/>
    </xf>
    <xf numFmtId="0" fontId="1" fillId="10" borderId="35" xfId="0" applyFont="1" applyFill="1" applyBorder="1" applyAlignment="1">
      <alignment horizontal="center" vertical="center" wrapText="1"/>
    </xf>
    <xf numFmtId="1" fontId="1" fillId="11" borderId="36" xfId="1" applyNumberFormat="1" applyFont="1" applyFill="1" applyBorder="1" applyAlignment="1">
      <alignment horizontal="center"/>
    </xf>
    <xf numFmtId="0" fontId="2" fillId="6" borderId="52" xfId="0" applyFont="1" applyFill="1" applyBorder="1" applyAlignment="1"/>
    <xf numFmtId="9" fontId="1" fillId="13" borderId="87" xfId="1" applyFont="1" applyFill="1" applyBorder="1" applyAlignment="1">
      <alignment horizontal="left" wrapText="1"/>
    </xf>
    <xf numFmtId="1" fontId="0" fillId="13" borderId="38" xfId="0" applyNumberFormat="1" applyFill="1" applyBorder="1" applyAlignment="1">
      <alignment horizontal="center" vertical="center"/>
    </xf>
    <xf numFmtId="9" fontId="1" fillId="14" borderId="1" xfId="1" applyFont="1" applyFill="1" applyBorder="1" applyAlignment="1">
      <alignment horizontal="center" vertical="center" wrapText="1"/>
    </xf>
    <xf numFmtId="49" fontId="1" fillId="14" borderId="62" xfId="1" applyNumberFormat="1" applyFont="1" applyFill="1" applyBorder="1" applyAlignment="1">
      <alignment horizontal="center"/>
    </xf>
    <xf numFmtId="1" fontId="1" fillId="14" borderId="88" xfId="1" applyNumberFormat="1" applyFont="1" applyFill="1" applyBorder="1" applyAlignment="1"/>
    <xf numFmtId="1" fontId="0" fillId="14" borderId="88" xfId="0" applyNumberFormat="1" applyFill="1" applyBorder="1" applyAlignment="1"/>
    <xf numFmtId="1" fontId="0" fillId="14" borderId="88" xfId="0" applyNumberFormat="1" applyFill="1" applyBorder="1" applyAlignment="1">
      <alignment horizontal="center"/>
    </xf>
    <xf numFmtId="9" fontId="1" fillId="14" borderId="88" xfId="1" applyFont="1" applyFill="1" applyBorder="1" applyAlignment="1">
      <alignment horizontal="center"/>
    </xf>
    <xf numFmtId="9" fontId="11" fillId="14" borderId="28" xfId="1" applyFont="1" applyFill="1" applyBorder="1" applyAlignment="1">
      <alignment horizontal="left" wrapText="1"/>
    </xf>
    <xf numFmtId="49" fontId="0" fillId="14" borderId="2" xfId="0" applyNumberFormat="1" applyFill="1" applyBorder="1"/>
    <xf numFmtId="0" fontId="0" fillId="0" borderId="0" xfId="0" applyAlignment="1">
      <alignment horizontal="center"/>
    </xf>
    <xf numFmtId="1" fontId="1" fillId="0" borderId="5" xfId="1" applyNumberFormat="1" applyFont="1" applyFill="1" applyBorder="1" applyAlignment="1">
      <alignment horizontal="center" vertical="center" wrapText="1"/>
    </xf>
    <xf numFmtId="1" fontId="0" fillId="0" borderId="0" xfId="0" applyNumberFormat="1" applyBorder="1"/>
    <xf numFmtId="1" fontId="4" fillId="2" borderId="28" xfId="0" applyNumberFormat="1" applyFont="1" applyFill="1" applyBorder="1" applyAlignment="1" applyProtection="1">
      <alignment horizontal="left" wrapText="1"/>
    </xf>
    <xf numFmtId="1" fontId="0" fillId="0" borderId="0" xfId="0" applyNumberFormat="1" applyAlignment="1">
      <alignment horizontal="left"/>
    </xf>
    <xf numFmtId="9" fontId="4" fillId="2" borderId="2" xfId="0" applyNumberFormat="1" applyFont="1" applyFill="1" applyBorder="1" applyAlignment="1" applyProtection="1">
      <alignment wrapText="1"/>
    </xf>
    <xf numFmtId="9" fontId="2" fillId="3" borderId="2" xfId="0" applyNumberFormat="1" applyFont="1" applyFill="1" applyBorder="1" applyAlignment="1"/>
    <xf numFmtId="9" fontId="1" fillId="7" borderId="59" xfId="3" applyNumberFormat="1" applyFont="1" applyFill="1" applyBorder="1" applyAlignment="1">
      <alignment horizontal="center"/>
    </xf>
    <xf numFmtId="9" fontId="9" fillId="14" borderId="2" xfId="3" applyNumberFormat="1" applyFont="1" applyFill="1" applyBorder="1" applyAlignment="1">
      <alignment wrapText="1"/>
    </xf>
    <xf numFmtId="9" fontId="1" fillId="7" borderId="37" xfId="3" applyNumberFormat="1" applyFont="1" applyFill="1" applyBorder="1" applyAlignment="1">
      <alignment horizontal="center"/>
    </xf>
    <xf numFmtId="9" fontId="1" fillId="7" borderId="41" xfId="3" applyNumberFormat="1" applyFont="1" applyFill="1" applyBorder="1" applyAlignment="1">
      <alignment horizontal="center"/>
    </xf>
    <xf numFmtId="9" fontId="1" fillId="14" borderId="2" xfId="3" applyNumberFormat="1" applyFont="1" applyFill="1" applyBorder="1" applyAlignment="1">
      <alignment horizontal="center"/>
    </xf>
    <xf numFmtId="9" fontId="1" fillId="7" borderId="34" xfId="3" applyNumberFormat="1" applyFont="1" applyFill="1" applyBorder="1" applyAlignment="1">
      <alignment horizontal="center"/>
    </xf>
    <xf numFmtId="9" fontId="1" fillId="7" borderId="11" xfId="3" applyNumberFormat="1" applyFont="1" applyFill="1" applyBorder="1" applyAlignment="1">
      <alignment horizontal="center"/>
    </xf>
    <xf numFmtId="9" fontId="1" fillId="7" borderId="6" xfId="3" applyNumberFormat="1" applyFont="1" applyFill="1" applyBorder="1" applyAlignment="1">
      <alignment horizontal="center"/>
    </xf>
    <xf numFmtId="9" fontId="1" fillId="7" borderId="72" xfId="1" applyNumberFormat="1" applyFont="1" applyFill="1" applyBorder="1" applyAlignment="1">
      <alignment horizontal="center"/>
    </xf>
    <xf numFmtId="9" fontId="1" fillId="7" borderId="6" xfId="1" applyNumberFormat="1" applyFont="1" applyFill="1" applyBorder="1" applyAlignment="1">
      <alignment horizontal="center"/>
    </xf>
    <xf numFmtId="9" fontId="1" fillId="13" borderId="37" xfId="1" applyNumberFormat="1" applyFont="1" applyFill="1" applyBorder="1" applyAlignment="1">
      <alignment horizontal="center"/>
    </xf>
    <xf numFmtId="9" fontId="1" fillId="7" borderId="37" xfId="1" applyNumberFormat="1" applyFont="1" applyFill="1" applyBorder="1" applyAlignment="1">
      <alignment horizontal="center"/>
    </xf>
    <xf numFmtId="9" fontId="1" fillId="7" borderId="16" xfId="1" applyNumberFormat="1" applyFont="1" applyFill="1" applyBorder="1" applyAlignment="1">
      <alignment horizontal="center"/>
    </xf>
    <xf numFmtId="9" fontId="1" fillId="7" borderId="41" xfId="1" applyNumberFormat="1" applyFont="1" applyFill="1" applyBorder="1" applyAlignment="1">
      <alignment horizontal="center"/>
    </xf>
    <xf numFmtId="9" fontId="2" fillId="4" borderId="72" xfId="0" applyNumberFormat="1" applyFont="1" applyFill="1" applyBorder="1" applyAlignment="1"/>
    <xf numFmtId="9" fontId="9" fillId="14" borderId="2" xfId="0" applyNumberFormat="1" applyFont="1" applyFill="1" applyBorder="1" applyAlignment="1">
      <alignment wrapText="1"/>
    </xf>
    <xf numFmtId="9" fontId="2" fillId="6" borderId="34" xfId="0" applyNumberFormat="1" applyFont="1" applyFill="1" applyBorder="1" applyAlignment="1"/>
    <xf numFmtId="9" fontId="1" fillId="7" borderId="34" xfId="1" applyNumberFormat="1" applyFont="1" applyFill="1" applyBorder="1" applyAlignment="1">
      <alignment horizontal="center"/>
    </xf>
    <xf numFmtId="9" fontId="0" fillId="0" borderId="0" xfId="0" applyNumberFormat="1"/>
    <xf numFmtId="1" fontId="1" fillId="13" borderId="46" xfId="1" applyNumberFormat="1" applyFont="1" applyFill="1" applyBorder="1" applyAlignment="1">
      <alignment horizontal="center"/>
    </xf>
    <xf numFmtId="1" fontId="1" fillId="0" borderId="11" xfId="1" applyNumberFormat="1" applyFont="1" applyFill="1" applyBorder="1" applyAlignment="1">
      <alignment horizontal="left"/>
    </xf>
    <xf numFmtId="1" fontId="1" fillId="0" borderId="34" xfId="1" applyNumberFormat="1" applyFont="1" applyFill="1" applyBorder="1" applyAlignment="1">
      <alignment horizontal="left"/>
    </xf>
    <xf numFmtId="1" fontId="0" fillId="10" borderId="87" xfId="0" applyNumberFormat="1" applyFill="1" applyBorder="1" applyAlignment="1">
      <alignment horizontal="center" vertical="center"/>
    </xf>
    <xf numFmtId="1" fontId="0" fillId="10" borderId="56" xfId="0" applyNumberFormat="1" applyFill="1" applyBorder="1" applyAlignment="1">
      <alignment horizontal="center" vertical="center"/>
    </xf>
    <xf numFmtId="1" fontId="0" fillId="10" borderId="82" xfId="0" applyNumberFormat="1" applyFill="1" applyBorder="1" applyAlignment="1">
      <alignment horizontal="center" vertical="center"/>
    </xf>
    <xf numFmtId="1" fontId="1" fillId="11" borderId="89" xfId="1" applyNumberFormat="1" applyFont="1" applyFill="1" applyBorder="1" applyAlignment="1">
      <alignment horizontal="center"/>
    </xf>
    <xf numFmtId="1" fontId="1" fillId="11" borderId="4" xfId="1" applyNumberFormat="1" applyFont="1" applyFill="1" applyBorder="1" applyAlignment="1">
      <alignment horizontal="center"/>
    </xf>
    <xf numFmtId="9" fontId="1" fillId="7" borderId="11" xfId="1" applyNumberFormat="1" applyFont="1" applyFill="1" applyBorder="1" applyAlignment="1">
      <alignment horizontal="center"/>
    </xf>
    <xf numFmtId="1" fontId="1" fillId="0" borderId="90" xfId="1" applyNumberFormat="1" applyFont="1" applyFill="1" applyBorder="1" applyAlignment="1">
      <alignment horizontal="center"/>
    </xf>
    <xf numFmtId="1" fontId="1" fillId="0" borderId="73" xfId="1" applyNumberFormat="1" applyFont="1" applyFill="1" applyBorder="1" applyAlignment="1">
      <alignment horizontal="center"/>
    </xf>
    <xf numFmtId="1" fontId="0" fillId="0" borderId="73" xfId="0" applyNumberFormat="1" applyBorder="1" applyAlignment="1">
      <alignment horizontal="center"/>
    </xf>
    <xf numFmtId="1" fontId="1" fillId="11" borderId="73" xfId="1" applyNumberFormat="1" applyFont="1" applyFill="1" applyBorder="1" applyAlignment="1">
      <alignment horizontal="center"/>
    </xf>
    <xf numFmtId="1" fontId="1" fillId="11" borderId="52" xfId="1" applyNumberFormat="1" applyFont="1" applyFill="1" applyBorder="1" applyAlignment="1">
      <alignment horizontal="center"/>
    </xf>
    <xf numFmtId="9" fontId="1" fillId="7" borderId="21" xfId="1" applyNumberFormat="1" applyFont="1" applyFill="1" applyBorder="1" applyAlignment="1">
      <alignment horizontal="center"/>
    </xf>
    <xf numFmtId="49" fontId="2" fillId="6" borderId="34" xfId="0" applyNumberFormat="1" applyFont="1" applyFill="1" applyBorder="1" applyAlignment="1"/>
    <xf numFmtId="1" fontId="1" fillId="7" borderId="59" xfId="1" applyNumberFormat="1" applyFont="1" applyFill="1" applyBorder="1" applyAlignment="1">
      <alignment horizontal="left"/>
    </xf>
    <xf numFmtId="0" fontId="9" fillId="14" borderId="63" xfId="0" applyFont="1" applyFill="1" applyBorder="1" applyAlignment="1">
      <alignment horizontal="left" wrapText="1"/>
    </xf>
    <xf numFmtId="1" fontId="1" fillId="14" borderId="1" xfId="1" applyNumberFormat="1" applyFont="1" applyFill="1" applyBorder="1" applyAlignment="1">
      <alignment horizontal="left"/>
    </xf>
    <xf numFmtId="1" fontId="1" fillId="7" borderId="58" xfId="1" applyNumberFormat="1" applyFont="1" applyFill="1" applyBorder="1" applyAlignment="1">
      <alignment horizontal="left"/>
    </xf>
    <xf numFmtId="1" fontId="1" fillId="7" borderId="60" xfId="1" applyNumberFormat="1" applyFont="1" applyFill="1" applyBorder="1" applyAlignment="1">
      <alignment horizontal="left"/>
    </xf>
    <xf numFmtId="1" fontId="1" fillId="7" borderId="61" xfId="1" applyNumberFormat="1" applyFont="1" applyFill="1" applyBorder="1" applyAlignment="1">
      <alignment horizontal="left"/>
    </xf>
    <xf numFmtId="1" fontId="1" fillId="7" borderId="50" xfId="1" applyNumberFormat="1" applyFont="1" applyFill="1" applyBorder="1" applyAlignment="1">
      <alignment horizontal="left"/>
    </xf>
    <xf numFmtId="9" fontId="1" fillId="14" borderId="1" xfId="1" applyFont="1" applyFill="1" applyBorder="1" applyAlignment="1">
      <alignment horizontal="left"/>
    </xf>
    <xf numFmtId="9" fontId="1" fillId="14" borderId="64" xfId="1" applyFont="1" applyFill="1" applyBorder="1" applyAlignment="1">
      <alignment horizontal="left"/>
    </xf>
    <xf numFmtId="0" fontId="2" fillId="4" borderId="4" xfId="0" applyFont="1" applyFill="1" applyBorder="1" applyAlignment="1">
      <alignment horizontal="left"/>
    </xf>
    <xf numFmtId="9" fontId="1" fillId="14" borderId="88" xfId="1" applyFont="1" applyFill="1" applyBorder="1" applyAlignment="1">
      <alignment horizontal="left"/>
    </xf>
    <xf numFmtId="0" fontId="2" fillId="6" borderId="52" xfId="0" applyFont="1" applyFill="1" applyBorder="1" applyAlignment="1">
      <alignment horizontal="left"/>
    </xf>
    <xf numFmtId="1" fontId="1" fillId="7" borderId="24" xfId="1" applyNumberFormat="1" applyFont="1" applyFill="1" applyBorder="1" applyAlignment="1">
      <alignment horizontal="left"/>
    </xf>
    <xf numFmtId="1" fontId="1" fillId="7" borderId="40" xfId="1" applyNumberFormat="1" applyFont="1" applyFill="1" applyBorder="1" applyAlignment="1">
      <alignment horizontal="left"/>
    </xf>
    <xf numFmtId="0" fontId="0" fillId="0" borderId="27" xfId="0" applyBorder="1" applyAlignment="1">
      <alignment horizontal="center" wrapText="1"/>
    </xf>
    <xf numFmtId="0" fontId="0" fillId="0" borderId="28" xfId="0" applyBorder="1" applyAlignment="1">
      <alignment horizontal="center"/>
    </xf>
    <xf numFmtId="0" fontId="7" fillId="0" borderId="28" xfId="0" applyFont="1" applyFill="1" applyBorder="1" applyAlignment="1">
      <alignment horizontal="center" vertical="center" wrapText="1"/>
    </xf>
    <xf numFmtId="9" fontId="2" fillId="0" borderId="28" xfId="0" applyNumberFormat="1" applyFont="1" applyFill="1" applyBorder="1" applyAlignment="1" applyProtection="1">
      <alignment horizontal="center" vertical="center" wrapText="1"/>
    </xf>
    <xf numFmtId="0" fontId="2" fillId="0" borderId="76" xfId="0" applyFont="1" applyFill="1" applyBorder="1" applyAlignment="1" applyProtection="1">
      <alignment horizontal="center" wrapText="1"/>
    </xf>
    <xf numFmtId="17" fontId="2" fillId="0" borderId="76" xfId="0" applyNumberFormat="1" applyFont="1" applyFill="1" applyBorder="1" applyAlignment="1" applyProtection="1">
      <alignment horizontal="center" wrapText="1"/>
    </xf>
    <xf numFmtId="164" fontId="3" fillId="0" borderId="76" xfId="0" applyNumberFormat="1" applyFont="1" applyFill="1" applyBorder="1" applyAlignment="1" applyProtection="1">
      <alignment horizontal="center" wrapText="1"/>
    </xf>
    <xf numFmtId="0" fontId="2" fillId="0" borderId="76" xfId="0" applyFont="1" applyFill="1" applyBorder="1" applyAlignment="1" applyProtection="1">
      <alignment horizontal="center" vertical="center" wrapText="1"/>
    </xf>
    <xf numFmtId="1" fontId="2" fillId="0" borderId="76" xfId="0" applyNumberFormat="1" applyFont="1" applyFill="1" applyBorder="1" applyAlignment="1" applyProtection="1">
      <alignment horizontal="center" vertical="center" wrapText="1"/>
    </xf>
    <xf numFmtId="0" fontId="0" fillId="0" borderId="34" xfId="0" applyBorder="1"/>
    <xf numFmtId="0" fontId="1" fillId="5" borderId="30" xfId="0" applyFont="1" applyFill="1" applyBorder="1"/>
    <xf numFmtId="0" fontId="0" fillId="13" borderId="0" xfId="0" applyFill="1" applyBorder="1"/>
    <xf numFmtId="0" fontId="0" fillId="0" borderId="6" xfId="0" applyBorder="1" applyAlignment="1">
      <alignment horizontal="center"/>
    </xf>
    <xf numFmtId="10" fontId="0" fillId="0" borderId="6" xfId="0" applyNumberFormat="1" applyBorder="1"/>
    <xf numFmtId="0" fontId="0" fillId="13" borderId="6" xfId="0" applyFill="1" applyBorder="1"/>
    <xf numFmtId="0" fontId="5" fillId="0" borderId="6" xfId="0" applyFont="1" applyFill="1" applyBorder="1" applyAlignment="1">
      <alignment horizontal="center" wrapText="1"/>
    </xf>
    <xf numFmtId="0" fontId="5" fillId="0" borderId="6" xfId="0" applyFont="1" applyFill="1" applyBorder="1" applyAlignment="1">
      <alignment wrapText="1"/>
    </xf>
    <xf numFmtId="9" fontId="0" fillId="0" borderId="0" xfId="0" applyNumberFormat="1" applyBorder="1"/>
    <xf numFmtId="1" fontId="0" fillId="0" borderId="0" xfId="0" applyNumberFormat="1" applyBorder="1" applyAlignment="1">
      <alignment horizontal="left"/>
    </xf>
    <xf numFmtId="49" fontId="0" fillId="0" borderId="0" xfId="0" applyNumberFormat="1" applyBorder="1"/>
    <xf numFmtId="1" fontId="0" fillId="0" borderId="52" xfId="0" applyNumberFormat="1" applyBorder="1"/>
    <xf numFmtId="9" fontId="0" fillId="0" borderId="52" xfId="0" applyNumberFormat="1" applyBorder="1"/>
    <xf numFmtId="1" fontId="0" fillId="0" borderId="52" xfId="0" applyNumberFormat="1" applyBorder="1" applyAlignment="1">
      <alignment horizontal="left"/>
    </xf>
    <xf numFmtId="49" fontId="0" fillId="0" borderId="52" xfId="0" applyNumberFormat="1" applyBorder="1"/>
    <xf numFmtId="0" fontId="0" fillId="13" borderId="72" xfId="0" applyFill="1" applyBorder="1"/>
    <xf numFmtId="0" fontId="0" fillId="0" borderId="0" xfId="0" applyBorder="1" applyAlignment="1">
      <alignment horizontal="center"/>
    </xf>
    <xf numFmtId="0" fontId="0" fillId="13" borderId="6" xfId="0" applyFill="1" applyBorder="1" applyAlignment="1">
      <alignment horizontal="center"/>
    </xf>
    <xf numFmtId="0" fontId="0" fillId="13" borderId="2" xfId="0" applyFill="1" applyBorder="1"/>
    <xf numFmtId="0" fontId="0" fillId="13" borderId="34" xfId="0" applyFill="1" applyBorder="1"/>
    <xf numFmtId="0" fontId="5" fillId="13" borderId="6" xfId="0" applyFont="1" applyFill="1" applyBorder="1" applyAlignment="1">
      <alignment horizontal="center" wrapText="1"/>
    </xf>
    <xf numFmtId="0" fontId="5" fillId="13" borderId="6" xfId="0" applyFont="1" applyFill="1" applyBorder="1" applyAlignment="1">
      <alignment wrapText="1"/>
    </xf>
    <xf numFmtId="9" fontId="1" fillId="0" borderId="36" xfId="1" applyNumberFormat="1" applyFont="1" applyFill="1" applyBorder="1" applyAlignment="1">
      <alignment horizontal="center"/>
    </xf>
    <xf numFmtId="0" fontId="0" fillId="6" borderId="18" xfId="0" applyFill="1" applyBorder="1" applyAlignment="1">
      <alignment horizontal="center" vertical="center" textRotation="90" wrapText="1"/>
    </xf>
    <xf numFmtId="0" fontId="0" fillId="9" borderId="18" xfId="0" applyFill="1" applyBorder="1" applyAlignment="1">
      <alignment horizontal="center" vertical="center" textRotation="90" wrapText="1"/>
    </xf>
    <xf numFmtId="0" fontId="4" fillId="2" borderId="28" xfId="0" applyFont="1" applyFill="1" applyBorder="1" applyAlignment="1" applyProtection="1">
      <alignment wrapText="1"/>
    </xf>
    <xf numFmtId="0" fontId="0" fillId="4" borderId="18" xfId="0" applyFill="1" applyBorder="1" applyAlignment="1">
      <alignment horizontal="center" vertical="center" textRotation="90" wrapText="1"/>
    </xf>
    <xf numFmtId="0" fontId="2" fillId="6" borderId="52" xfId="0" applyFont="1" applyFill="1" applyBorder="1" applyAlignment="1">
      <alignment horizontal="center"/>
    </xf>
    <xf numFmtId="0" fontId="0" fillId="14" borderId="27" xfId="0" applyFill="1" applyBorder="1" applyAlignment="1">
      <alignment horizontal="center" vertical="center" textRotation="90" wrapText="1"/>
    </xf>
    <xf numFmtId="0" fontId="2" fillId="3" borderId="27" xfId="0" applyFont="1" applyFill="1" applyBorder="1" applyAlignment="1">
      <alignment horizontal="center"/>
    </xf>
    <xf numFmtId="0" fontId="2" fillId="3" borderId="28" xfId="0" applyFont="1" applyFill="1" applyBorder="1" applyAlignment="1">
      <alignment horizontal="center"/>
    </xf>
    <xf numFmtId="0" fontId="0" fillId="6" borderId="7" xfId="0" applyFill="1" applyBorder="1" applyAlignment="1">
      <alignment horizontal="center" vertical="center" textRotation="90" wrapText="1"/>
    </xf>
    <xf numFmtId="0" fontId="0" fillId="6" borderId="18" xfId="0" applyFill="1" applyBorder="1" applyAlignment="1">
      <alignment horizontal="center" vertical="center" textRotation="90" wrapText="1"/>
    </xf>
    <xf numFmtId="0" fontId="1" fillId="6" borderId="7" xfId="0" applyFont="1" applyFill="1" applyBorder="1" applyAlignment="1">
      <alignment horizontal="center" vertical="center" textRotation="180"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72" xfId="0" applyFont="1" applyBorder="1" applyAlignment="1">
      <alignment horizontal="center" vertical="center" wrapText="1"/>
    </xf>
    <xf numFmtId="0" fontId="0" fillId="4" borderId="51" xfId="0" applyFill="1" applyBorder="1" applyAlignment="1">
      <alignment horizontal="center" vertical="center" textRotation="90" wrapText="1"/>
    </xf>
    <xf numFmtId="0" fontId="0" fillId="4" borderId="7" xfId="0" applyFill="1" applyBorder="1" applyAlignment="1">
      <alignment horizontal="center" vertical="center" textRotation="90" wrapText="1"/>
    </xf>
    <xf numFmtId="0" fontId="0" fillId="4" borderId="29" xfId="0" applyFill="1" applyBorder="1" applyAlignment="1">
      <alignment horizontal="center" vertical="center" textRotation="90" wrapText="1"/>
    </xf>
    <xf numFmtId="0" fontId="0" fillId="4" borderId="30" xfId="0" applyFill="1" applyBorder="1" applyAlignment="1">
      <alignment horizontal="center" vertical="center" textRotation="90" wrapText="1"/>
    </xf>
    <xf numFmtId="0" fontId="0" fillId="9" borderId="51" xfId="0" applyFill="1" applyBorder="1" applyAlignment="1">
      <alignment horizontal="center" vertical="center" textRotation="90" wrapText="1"/>
    </xf>
    <xf numFmtId="0" fontId="0" fillId="9" borderId="7" xfId="0" applyFill="1" applyBorder="1" applyAlignment="1">
      <alignment horizontal="center" vertical="center" textRotation="90" wrapText="1"/>
    </xf>
    <xf numFmtId="0" fontId="0" fillId="9" borderId="30" xfId="0" applyFill="1" applyBorder="1" applyAlignment="1">
      <alignment horizontal="center" vertical="center" textRotation="90" wrapText="1"/>
    </xf>
    <xf numFmtId="0" fontId="2" fillId="4" borderId="3" xfId="0" applyFont="1" applyFill="1" applyBorder="1" applyAlignment="1">
      <alignment horizontal="center"/>
    </xf>
    <xf numFmtId="0" fontId="2" fillId="4" borderId="4" xfId="0" applyFont="1" applyFill="1" applyBorder="1" applyAlignment="1">
      <alignment horizontal="center"/>
    </xf>
    <xf numFmtId="49" fontId="2" fillId="3" borderId="27" xfId="0" applyNumberFormat="1" applyFont="1" applyFill="1" applyBorder="1" applyAlignment="1">
      <alignment horizontal="center"/>
    </xf>
    <xf numFmtId="49" fontId="2" fillId="3" borderId="2" xfId="0" applyNumberFormat="1" applyFont="1" applyFill="1" applyBorder="1" applyAlignment="1">
      <alignment horizontal="center"/>
    </xf>
    <xf numFmtId="0" fontId="0" fillId="6" borderId="3" xfId="0" applyFill="1" applyBorder="1" applyAlignment="1">
      <alignment horizontal="center" vertical="center" textRotation="90" wrapText="1"/>
    </xf>
    <xf numFmtId="0" fontId="0" fillId="6" borderId="39" xfId="0" applyFill="1" applyBorder="1" applyAlignment="1">
      <alignment horizontal="center" vertical="center" textRotation="90" wrapText="1"/>
    </xf>
    <xf numFmtId="0" fontId="0" fillId="9" borderId="18" xfId="0" applyFill="1" applyBorder="1" applyAlignment="1">
      <alignment horizontal="center" vertical="center" textRotation="90" wrapText="1"/>
    </xf>
    <xf numFmtId="0" fontId="4" fillId="2" borderId="28" xfId="0" applyFont="1" applyFill="1" applyBorder="1" applyAlignment="1" applyProtection="1">
      <alignment wrapText="1"/>
    </xf>
    <xf numFmtId="0" fontId="1" fillId="6" borderId="29" xfId="0" applyFont="1" applyFill="1" applyBorder="1" applyAlignment="1">
      <alignment horizontal="center" vertical="center" textRotation="180" wrapText="1"/>
    </xf>
    <xf numFmtId="0" fontId="0" fillId="4" borderId="3" xfId="0" applyFill="1" applyBorder="1" applyAlignment="1">
      <alignment horizontal="center" vertical="center" textRotation="90" wrapText="1"/>
    </xf>
    <xf numFmtId="0" fontId="0" fillId="4" borderId="18" xfId="0" applyFill="1" applyBorder="1" applyAlignment="1">
      <alignment horizontal="center" vertical="center" textRotation="90" wrapText="1"/>
    </xf>
    <xf numFmtId="0" fontId="0" fillId="4" borderId="39" xfId="0" applyFill="1" applyBorder="1" applyAlignment="1">
      <alignment horizontal="center" vertical="center" textRotation="90" wrapText="1"/>
    </xf>
    <xf numFmtId="0" fontId="0" fillId="6" borderId="29" xfId="0" applyFill="1" applyBorder="1" applyAlignment="1">
      <alignment horizontal="center" vertical="center" textRotation="90" wrapText="1"/>
    </xf>
    <xf numFmtId="0" fontId="2" fillId="6" borderId="39" xfId="0" applyFont="1" applyFill="1" applyBorder="1" applyAlignment="1">
      <alignment horizontal="center"/>
    </xf>
    <xf numFmtId="0" fontId="2" fillId="6" borderId="52" xfId="0" applyFont="1" applyFill="1" applyBorder="1" applyAlignment="1">
      <alignment horizontal="center"/>
    </xf>
    <xf numFmtId="0" fontId="1" fillId="6" borderId="30" xfId="0" applyFont="1" applyFill="1" applyBorder="1" applyAlignment="1">
      <alignment horizontal="center" vertical="center" textRotation="180" wrapText="1"/>
    </xf>
    <xf numFmtId="0" fontId="0" fillId="9" borderId="29" xfId="0" applyFill="1" applyBorder="1" applyAlignment="1">
      <alignment horizontal="center" vertical="center" textRotation="90" wrapText="1"/>
    </xf>
    <xf numFmtId="0" fontId="0" fillId="14" borderId="27" xfId="0" applyFill="1" applyBorder="1" applyAlignment="1">
      <alignment horizontal="center" vertical="center" textRotation="90" wrapText="1"/>
    </xf>
    <xf numFmtId="0" fontId="0" fillId="14" borderId="28" xfId="0" applyFill="1" applyBorder="1" applyAlignment="1">
      <alignment horizontal="center" vertical="center" textRotation="90" wrapText="1"/>
    </xf>
    <xf numFmtId="0" fontId="0" fillId="14" borderId="76" xfId="0" applyFill="1" applyBorder="1" applyAlignment="1">
      <alignment horizontal="center" vertical="center" textRotation="90" wrapText="1"/>
    </xf>
  </cellXfs>
  <cellStyles count="4">
    <cellStyle name="Comma 2" xfId="2"/>
    <cellStyle name="Normal" xfId="0" builtinId="0"/>
    <cellStyle name="Percent" xfId="3" builtinId="5"/>
    <cellStyle name="Percent 2" xfId="1"/>
  </cellStyles>
  <dxfs count="103">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Z306"/>
  <sheetViews>
    <sheetView tabSelected="1" view="pageBreakPreview" zoomScale="70" zoomScaleNormal="70" zoomScaleSheetLayoutView="70" workbookViewId="0">
      <pane xSplit="1" ySplit="4" topLeftCell="B83" activePane="bottomRight" state="frozen"/>
      <selection pane="topRight" activeCell="B1" sqref="B1"/>
      <selection pane="bottomLeft" activeCell="A4" sqref="A4"/>
      <selection pane="bottomRight" activeCell="C51" sqref="C51"/>
    </sheetView>
  </sheetViews>
  <sheetFormatPr defaultRowHeight="14.5" x14ac:dyDescent="0.35"/>
  <cols>
    <col min="1" max="1" width="5.54296875" style="18" customWidth="1"/>
    <col min="2" max="2" width="5.1796875" customWidth="1"/>
    <col min="3" max="3" width="61.7265625" customWidth="1"/>
    <col min="4" max="4" width="10.81640625" customWidth="1"/>
    <col min="5" max="5" width="10.26953125" customWidth="1"/>
    <col min="6" max="6" width="9.54296875" style="4" customWidth="1"/>
    <col min="7" max="7" width="10.453125" style="4" customWidth="1"/>
    <col min="8" max="8" width="8.81640625" style="4" customWidth="1"/>
    <col min="9" max="9" width="16.54296875" style="4" hidden="1" customWidth="1"/>
    <col min="10" max="10" width="8.54296875" style="4" hidden="1" customWidth="1"/>
    <col min="11" max="11" width="16" style="4" hidden="1" customWidth="1"/>
    <col min="12" max="15" width="11.81640625" style="4" hidden="1" customWidth="1"/>
    <col min="16" max="16" width="13.453125" customWidth="1"/>
    <col min="17" max="17" width="13.7265625" style="309" hidden="1" customWidth="1"/>
    <col min="18" max="18" width="32.54296875" style="288" customWidth="1"/>
    <col min="19" max="19" width="9.453125" style="120" hidden="1" customWidth="1"/>
    <col min="20" max="20" width="16.453125" hidden="1" customWidth="1"/>
    <col min="21" max="21" width="14.26953125" hidden="1" customWidth="1"/>
    <col min="22" max="22" width="9.1796875" style="159"/>
  </cols>
  <sheetData>
    <row r="1" spans="1:22" ht="35.25" customHeight="1" thickBot="1" x14ac:dyDescent="0.4">
      <c r="A1" s="383" t="s">
        <v>0</v>
      </c>
      <c r="B1" s="384"/>
      <c r="C1" s="384"/>
      <c r="D1" s="384"/>
      <c r="E1" s="384"/>
      <c r="F1" s="384"/>
      <c r="G1" s="384"/>
      <c r="H1" s="384"/>
      <c r="I1" s="384"/>
      <c r="J1" s="384"/>
      <c r="K1" s="384"/>
      <c r="L1" s="384"/>
      <c r="M1" s="384"/>
      <c r="N1" s="384"/>
      <c r="O1" s="384"/>
      <c r="P1" s="384"/>
      <c r="Q1" s="384"/>
      <c r="R1" s="384"/>
      <c r="S1" s="384"/>
      <c r="T1" s="385"/>
      <c r="U1" s="131"/>
      <c r="V1" s="364"/>
    </row>
    <row r="2" spans="1:22" s="284" customFormat="1" ht="63.5" thickBot="1" x14ac:dyDescent="0.4">
      <c r="A2" s="340"/>
      <c r="B2" s="341"/>
      <c r="C2" s="342" t="s">
        <v>1</v>
      </c>
      <c r="D2" s="344" t="s">
        <v>2</v>
      </c>
      <c r="E2" s="345" t="s">
        <v>3</v>
      </c>
      <c r="F2" s="346">
        <v>42614</v>
      </c>
      <c r="G2" s="346">
        <v>42644</v>
      </c>
      <c r="H2" s="14">
        <v>42675</v>
      </c>
      <c r="I2" s="14">
        <v>42705</v>
      </c>
      <c r="J2" s="14">
        <v>42736</v>
      </c>
      <c r="K2" s="14">
        <v>42767</v>
      </c>
      <c r="L2" s="14">
        <v>42795</v>
      </c>
      <c r="M2" s="14">
        <v>42826</v>
      </c>
      <c r="N2" s="14">
        <v>42856</v>
      </c>
      <c r="O2" s="14">
        <v>42887</v>
      </c>
      <c r="P2" s="347" t="s">
        <v>4</v>
      </c>
      <c r="Q2" s="343" t="s">
        <v>5</v>
      </c>
      <c r="R2" s="348" t="s">
        <v>6</v>
      </c>
      <c r="S2" s="107" t="s">
        <v>7</v>
      </c>
      <c r="T2" s="352"/>
      <c r="U2" s="365"/>
      <c r="V2" s="366"/>
    </row>
    <row r="3" spans="1:22" ht="25" customHeight="1" thickBot="1" x14ac:dyDescent="0.6">
      <c r="A3" s="93"/>
      <c r="B3" s="400" t="s">
        <v>8</v>
      </c>
      <c r="C3" s="400"/>
      <c r="D3" s="6"/>
      <c r="E3" s="47"/>
      <c r="F3" s="5"/>
      <c r="G3" s="5"/>
      <c r="H3" s="5"/>
      <c r="I3" s="5"/>
      <c r="J3" s="5"/>
      <c r="K3" s="5"/>
      <c r="L3" s="5"/>
      <c r="M3" s="5"/>
      <c r="N3" s="5"/>
      <c r="O3" s="5"/>
      <c r="P3" s="374"/>
      <c r="Q3" s="289"/>
      <c r="R3" s="287"/>
      <c r="S3" s="108"/>
      <c r="T3" s="133"/>
      <c r="U3" s="62"/>
      <c r="V3" s="354"/>
    </row>
    <row r="4" spans="1:22" ht="15" thickBot="1" x14ac:dyDescent="0.4">
      <c r="A4" s="94"/>
      <c r="B4" s="10"/>
      <c r="C4" s="378" t="s">
        <v>9</v>
      </c>
      <c r="D4" s="379"/>
      <c r="E4" s="379"/>
      <c r="F4" s="153"/>
      <c r="G4" s="153"/>
      <c r="H4" s="153"/>
      <c r="I4" s="153"/>
      <c r="J4" s="153"/>
      <c r="K4" s="153"/>
      <c r="L4" s="153"/>
      <c r="M4" s="153"/>
      <c r="N4" s="153"/>
      <c r="O4" s="153"/>
      <c r="P4" s="153"/>
      <c r="Q4" s="290"/>
      <c r="R4" s="395"/>
      <c r="S4" s="396"/>
      <c r="T4" s="133"/>
      <c r="U4" s="62"/>
      <c r="V4" s="354"/>
    </row>
    <row r="5" spans="1:22" ht="15" customHeight="1" x14ac:dyDescent="0.35">
      <c r="A5" s="399" t="s">
        <v>10</v>
      </c>
      <c r="B5" s="11">
        <v>1</v>
      </c>
      <c r="C5" s="50" t="s">
        <v>11</v>
      </c>
      <c r="D5" s="27">
        <v>1</v>
      </c>
      <c r="E5" s="28">
        <v>32</v>
      </c>
      <c r="F5" s="16">
        <v>24</v>
      </c>
      <c r="G5" s="16"/>
      <c r="H5" s="16"/>
      <c r="I5" s="16"/>
      <c r="J5" s="16"/>
      <c r="K5" s="16"/>
      <c r="L5" s="16"/>
      <c r="M5" s="16"/>
      <c r="N5" s="16"/>
      <c r="O5" s="16"/>
      <c r="P5" s="68"/>
      <c r="Q5" s="291">
        <f>AVERAGEIF(F5:O5,"&lt;&gt;0")/E5</f>
        <v>0.75</v>
      </c>
      <c r="R5" s="326" t="s">
        <v>12</v>
      </c>
      <c r="S5" s="109" t="s">
        <v>13</v>
      </c>
      <c r="T5" s="133"/>
      <c r="U5" s="62"/>
      <c r="V5" s="354"/>
    </row>
    <row r="6" spans="1:22" x14ac:dyDescent="0.35">
      <c r="A6" s="399"/>
      <c r="B6" s="11">
        <v>2</v>
      </c>
      <c r="C6" s="51" t="s">
        <v>14</v>
      </c>
      <c r="D6" s="58">
        <v>1</v>
      </c>
      <c r="E6" s="29">
        <v>58</v>
      </c>
      <c r="F6" s="16">
        <v>50</v>
      </c>
      <c r="G6" s="16"/>
      <c r="H6" s="16"/>
      <c r="I6" s="16"/>
      <c r="J6" s="16"/>
      <c r="K6" s="16"/>
      <c r="L6" s="16"/>
      <c r="M6" s="16"/>
      <c r="N6" s="16"/>
      <c r="O6" s="16"/>
      <c r="P6" s="68"/>
      <c r="Q6" s="291">
        <f>AVERAGEIF(F6:O6,"&lt;&gt;0")/E6</f>
        <v>0.86206896551724133</v>
      </c>
      <c r="R6" s="326" t="s">
        <v>15</v>
      </c>
      <c r="S6" s="109" t="s">
        <v>16</v>
      </c>
      <c r="T6" s="133"/>
      <c r="U6" s="62"/>
      <c r="V6" s="354"/>
    </row>
    <row r="7" spans="1:22" x14ac:dyDescent="0.35">
      <c r="A7" s="399"/>
      <c r="B7" s="11">
        <v>3</v>
      </c>
      <c r="C7" s="22" t="s">
        <v>17</v>
      </c>
      <c r="D7" s="58">
        <v>0.85</v>
      </c>
      <c r="E7" s="29"/>
      <c r="F7" s="16">
        <v>0.89</v>
      </c>
      <c r="G7" s="16"/>
      <c r="H7" s="16"/>
      <c r="I7" s="16"/>
      <c r="J7" s="16"/>
      <c r="K7" s="16"/>
      <c r="L7" s="16"/>
      <c r="M7" s="16"/>
      <c r="N7" s="16"/>
      <c r="O7" s="16"/>
      <c r="P7" s="68"/>
      <c r="Q7" s="291" t="e">
        <f t="shared" ref="Q7:Q13" si="0">AVERAGEIF(F7:O7,"&lt;&gt;0")/E7</f>
        <v>#DIV/0!</v>
      </c>
      <c r="R7" s="326" t="s">
        <v>18</v>
      </c>
      <c r="S7" s="110" t="s">
        <v>19</v>
      </c>
      <c r="T7" s="133"/>
      <c r="U7" s="62"/>
      <c r="V7" s="354"/>
    </row>
    <row r="8" spans="1:22" x14ac:dyDescent="0.35">
      <c r="A8" s="399"/>
      <c r="B8" s="11">
        <v>5</v>
      </c>
      <c r="C8" s="22" t="s">
        <v>20</v>
      </c>
      <c r="D8" s="85"/>
      <c r="E8" s="29"/>
      <c r="F8" s="16">
        <v>4</v>
      </c>
      <c r="G8" s="16"/>
      <c r="H8" s="16"/>
      <c r="I8" s="16"/>
      <c r="J8" s="16"/>
      <c r="K8" s="16"/>
      <c r="L8" s="16"/>
      <c r="M8" s="16"/>
      <c r="N8" s="16"/>
      <c r="O8" s="16"/>
      <c r="P8" s="68"/>
      <c r="Q8" s="291" t="e">
        <f t="shared" si="0"/>
        <v>#DIV/0!</v>
      </c>
      <c r="R8" s="326" t="s">
        <v>21</v>
      </c>
      <c r="S8" s="109" t="s">
        <v>22</v>
      </c>
      <c r="T8" s="133"/>
      <c r="U8" s="62"/>
      <c r="V8" s="354"/>
    </row>
    <row r="9" spans="1:22" x14ac:dyDescent="0.35">
      <c r="A9" s="399"/>
      <c r="B9" s="11">
        <v>6</v>
      </c>
      <c r="C9" s="22" t="s">
        <v>23</v>
      </c>
      <c r="D9" s="58"/>
      <c r="E9" s="29"/>
      <c r="F9" s="16">
        <v>0</v>
      </c>
      <c r="G9" s="16"/>
      <c r="H9" s="16"/>
      <c r="I9" s="16"/>
      <c r="J9" s="16"/>
      <c r="K9" s="16"/>
      <c r="L9" s="16"/>
      <c r="M9" s="16"/>
      <c r="N9" s="16"/>
      <c r="O9" s="16"/>
      <c r="P9" s="68"/>
      <c r="Q9" s="291" t="e">
        <f t="shared" si="0"/>
        <v>#DIV/0!</v>
      </c>
      <c r="R9" s="326" t="s">
        <v>24</v>
      </c>
      <c r="S9" s="109" t="s">
        <v>25</v>
      </c>
      <c r="T9" s="133"/>
      <c r="U9" s="62"/>
      <c r="V9" s="354"/>
    </row>
    <row r="10" spans="1:22" x14ac:dyDescent="0.35">
      <c r="A10" s="399"/>
      <c r="B10" s="11">
        <v>7</v>
      </c>
      <c r="C10" s="22" t="s">
        <v>26</v>
      </c>
      <c r="D10" s="58">
        <v>0.1</v>
      </c>
      <c r="E10" s="29">
        <v>9</v>
      </c>
      <c r="F10" s="16">
        <v>0</v>
      </c>
      <c r="G10" s="16"/>
      <c r="H10" s="16"/>
      <c r="I10" s="16"/>
      <c r="J10" s="16"/>
      <c r="K10" s="16"/>
      <c r="L10" s="16"/>
      <c r="M10" s="16"/>
      <c r="N10" s="16"/>
      <c r="O10" s="16"/>
      <c r="P10" s="68"/>
      <c r="Q10" s="291" t="e">
        <f t="shared" si="0"/>
        <v>#DIV/0!</v>
      </c>
      <c r="R10" s="326" t="s">
        <v>27</v>
      </c>
      <c r="S10" s="109" t="s">
        <v>28</v>
      </c>
      <c r="T10" s="133"/>
      <c r="U10" s="62"/>
      <c r="V10" s="354"/>
    </row>
    <row r="11" spans="1:22" x14ac:dyDescent="0.35">
      <c r="A11" s="399"/>
      <c r="B11" s="11">
        <v>8</v>
      </c>
      <c r="C11" s="22" t="s">
        <v>29</v>
      </c>
      <c r="D11" s="85"/>
      <c r="E11" s="29"/>
      <c r="F11" s="16">
        <v>6</v>
      </c>
      <c r="G11" s="16"/>
      <c r="H11" s="16"/>
      <c r="I11" s="16"/>
      <c r="J11" s="16"/>
      <c r="K11" s="16"/>
      <c r="L11" s="16"/>
      <c r="M11" s="16"/>
      <c r="N11" s="16"/>
      <c r="O11" s="16"/>
      <c r="P11" s="68"/>
      <c r="Q11" s="291" t="e">
        <f t="shared" si="0"/>
        <v>#DIV/0!</v>
      </c>
      <c r="R11" s="326" t="s">
        <v>30</v>
      </c>
      <c r="S11" s="109" t="s">
        <v>31</v>
      </c>
      <c r="T11" s="133"/>
      <c r="U11" s="62"/>
      <c r="V11" s="354"/>
    </row>
    <row r="12" spans="1:22" x14ac:dyDescent="0.35">
      <c r="A12" s="399"/>
      <c r="B12" s="11">
        <v>9</v>
      </c>
      <c r="C12" s="22" t="s">
        <v>32</v>
      </c>
      <c r="D12" s="85"/>
      <c r="E12" s="29"/>
      <c r="F12" s="16">
        <v>0</v>
      </c>
      <c r="G12" s="16"/>
      <c r="H12" s="16"/>
      <c r="I12" s="16"/>
      <c r="J12" s="16"/>
      <c r="K12" s="16"/>
      <c r="L12" s="16"/>
      <c r="M12" s="16"/>
      <c r="N12" s="16"/>
      <c r="O12" s="16"/>
      <c r="P12" s="68"/>
      <c r="Q12" s="291" t="e">
        <f t="shared" si="0"/>
        <v>#DIV/0!</v>
      </c>
      <c r="R12" s="326" t="s">
        <v>33</v>
      </c>
      <c r="S12" s="109" t="s">
        <v>34</v>
      </c>
      <c r="T12" s="133"/>
      <c r="U12" s="62"/>
      <c r="V12" s="354"/>
    </row>
    <row r="13" spans="1:22" ht="15" customHeight="1" thickBot="1" x14ac:dyDescent="0.4">
      <c r="A13" s="399"/>
      <c r="B13" s="11">
        <v>10</v>
      </c>
      <c r="C13" s="23" t="s">
        <v>35</v>
      </c>
      <c r="D13" s="161"/>
      <c r="E13" s="123"/>
      <c r="F13" s="103">
        <v>39</v>
      </c>
      <c r="G13" s="103"/>
      <c r="H13" s="103"/>
      <c r="I13" s="103"/>
      <c r="J13" s="103"/>
      <c r="K13" s="103"/>
      <c r="L13" s="103"/>
      <c r="M13" s="103"/>
      <c r="N13" s="103"/>
      <c r="O13" s="103"/>
      <c r="P13" s="68"/>
      <c r="Q13" s="291" t="e">
        <f t="shared" si="0"/>
        <v>#DIV/0!</v>
      </c>
      <c r="R13" s="326" t="s">
        <v>36</v>
      </c>
      <c r="S13" s="115" t="s">
        <v>37</v>
      </c>
      <c r="T13" s="133"/>
      <c r="U13" s="62"/>
      <c r="V13" s="354"/>
    </row>
    <row r="14" spans="1:22" s="204" customFormat="1" ht="4.5" customHeight="1" x14ac:dyDescent="0.35">
      <c r="A14" s="178"/>
      <c r="B14" s="176"/>
      <c r="C14" s="213"/>
      <c r="D14" s="236"/>
      <c r="E14" s="237"/>
      <c r="F14" s="237"/>
      <c r="G14" s="237"/>
      <c r="H14" s="237"/>
      <c r="I14" s="237"/>
      <c r="J14" s="237"/>
      <c r="K14" s="237"/>
      <c r="L14" s="237"/>
      <c r="M14" s="237"/>
      <c r="N14" s="237"/>
      <c r="O14" s="237"/>
      <c r="P14" s="238"/>
      <c r="Q14" s="292"/>
      <c r="R14" s="327"/>
      <c r="S14" s="239"/>
      <c r="T14" s="205"/>
      <c r="V14" s="367"/>
    </row>
    <row r="15" spans="1:22" ht="15" customHeight="1" x14ac:dyDescent="0.35">
      <c r="A15" s="390" t="s">
        <v>38</v>
      </c>
      <c r="B15" s="59">
        <v>11</v>
      </c>
      <c r="C15" s="162" t="s">
        <v>39</v>
      </c>
      <c r="D15" s="58">
        <v>1</v>
      </c>
      <c r="E15" s="29"/>
      <c r="F15" s="16">
        <v>16</v>
      </c>
      <c r="G15" s="16"/>
      <c r="H15" s="16"/>
      <c r="I15" s="16"/>
      <c r="J15" s="16"/>
      <c r="K15" s="16"/>
      <c r="L15" s="16"/>
      <c r="M15" s="16"/>
      <c r="N15" s="16"/>
      <c r="O15" s="16"/>
      <c r="P15" s="68"/>
      <c r="Q15" s="293" t="e">
        <f>SUM(#REF!)</f>
        <v>#REF!</v>
      </c>
      <c r="R15" s="326" t="s">
        <v>40</v>
      </c>
      <c r="S15" s="109" t="s">
        <v>41</v>
      </c>
      <c r="T15" s="133"/>
      <c r="U15" s="62"/>
      <c r="V15" s="354"/>
    </row>
    <row r="16" spans="1:22" x14ac:dyDescent="0.35">
      <c r="A16" s="391"/>
      <c r="B16" s="59">
        <v>12</v>
      </c>
      <c r="C16" s="26" t="s">
        <v>42</v>
      </c>
      <c r="D16" s="58">
        <v>1</v>
      </c>
      <c r="E16" s="29"/>
      <c r="F16" s="16">
        <v>7</v>
      </c>
      <c r="G16" s="16"/>
      <c r="H16" s="16"/>
      <c r="I16" s="16"/>
      <c r="J16" s="16"/>
      <c r="K16" s="16"/>
      <c r="L16" s="16"/>
      <c r="M16" s="16"/>
      <c r="N16" s="16"/>
      <c r="O16" s="16"/>
      <c r="P16" s="68"/>
      <c r="Q16" s="293" t="e">
        <f>SUM(#REF!)</f>
        <v>#REF!</v>
      </c>
      <c r="R16" s="326" t="s">
        <v>43</v>
      </c>
      <c r="S16" s="109" t="s">
        <v>44</v>
      </c>
      <c r="T16" s="133"/>
      <c r="U16" s="62"/>
      <c r="V16" s="354"/>
    </row>
    <row r="17" spans="1:23" x14ac:dyDescent="0.35">
      <c r="A17" s="391"/>
      <c r="B17" s="59">
        <v>13</v>
      </c>
      <c r="C17" s="26" t="s">
        <v>45</v>
      </c>
      <c r="D17" s="58">
        <v>1</v>
      </c>
      <c r="E17" s="29"/>
      <c r="F17" s="16">
        <v>19</v>
      </c>
      <c r="G17" s="16"/>
      <c r="H17" s="16"/>
      <c r="I17" s="16"/>
      <c r="J17" s="16"/>
      <c r="K17" s="16"/>
      <c r="L17" s="16"/>
      <c r="M17" s="16"/>
      <c r="N17" s="16"/>
      <c r="O17" s="16"/>
      <c r="P17" s="68"/>
      <c r="Q17" s="293" t="e">
        <f>SUM(#REF!)</f>
        <v>#REF!</v>
      </c>
      <c r="R17" s="326" t="s">
        <v>46</v>
      </c>
      <c r="S17" s="109" t="s">
        <v>47</v>
      </c>
      <c r="T17" s="133"/>
      <c r="U17" s="62"/>
      <c r="V17" s="354"/>
    </row>
    <row r="18" spans="1:23" x14ac:dyDescent="0.35">
      <c r="A18" s="391"/>
      <c r="B18" s="59">
        <v>14</v>
      </c>
      <c r="C18" s="26" t="s">
        <v>48</v>
      </c>
      <c r="D18" s="58">
        <v>1</v>
      </c>
      <c r="E18" s="29"/>
      <c r="F18" s="16">
        <v>1</v>
      </c>
      <c r="G18" s="16"/>
      <c r="H18" s="16"/>
      <c r="I18" s="16"/>
      <c r="J18" s="16"/>
      <c r="K18" s="16"/>
      <c r="L18" s="16"/>
      <c r="M18" s="16"/>
      <c r="N18" s="16"/>
      <c r="O18" s="16"/>
      <c r="P18" s="68"/>
      <c r="Q18" s="293" t="e">
        <f>SUM(#REF!)</f>
        <v>#REF!</v>
      </c>
      <c r="R18" s="326" t="s">
        <v>49</v>
      </c>
      <c r="S18" s="109" t="s">
        <v>50</v>
      </c>
      <c r="T18" s="133"/>
      <c r="U18" s="62"/>
      <c r="V18" s="354"/>
    </row>
    <row r="19" spans="1:23" x14ac:dyDescent="0.35">
      <c r="A19" s="391"/>
      <c r="B19" s="59">
        <v>15</v>
      </c>
      <c r="C19" s="26" t="s">
        <v>51</v>
      </c>
      <c r="D19" s="58">
        <v>1</v>
      </c>
      <c r="E19" s="29"/>
      <c r="F19" s="16">
        <v>7</v>
      </c>
      <c r="G19" s="16"/>
      <c r="H19" s="16"/>
      <c r="I19" s="16"/>
      <c r="J19" s="16"/>
      <c r="K19" s="16"/>
      <c r="L19" s="16"/>
      <c r="M19" s="16"/>
      <c r="N19" s="16"/>
      <c r="O19" s="16"/>
      <c r="P19" s="68"/>
      <c r="Q19" s="293" t="e">
        <f>SUM(#REF!)</f>
        <v>#REF!</v>
      </c>
      <c r="R19" s="326" t="s">
        <v>52</v>
      </c>
      <c r="S19" s="109" t="s">
        <v>53</v>
      </c>
      <c r="T19" s="133"/>
      <c r="U19" s="62"/>
      <c r="V19" s="354"/>
    </row>
    <row r="20" spans="1:23" x14ac:dyDescent="0.35">
      <c r="A20" s="391"/>
      <c r="B20" s="59">
        <v>16</v>
      </c>
      <c r="C20" s="26" t="s">
        <v>54</v>
      </c>
      <c r="D20" s="58">
        <v>1</v>
      </c>
      <c r="E20" s="29"/>
      <c r="F20" s="16">
        <v>9</v>
      </c>
      <c r="G20" s="16"/>
      <c r="H20" s="16"/>
      <c r="I20" s="16"/>
      <c r="J20" s="16"/>
      <c r="K20" s="16"/>
      <c r="L20" s="16"/>
      <c r="M20" s="16"/>
      <c r="N20" s="16"/>
      <c r="O20" s="16"/>
      <c r="P20" s="68"/>
      <c r="Q20" s="293" t="e">
        <f>AVERAGEIF(#REF!,"&lt;&gt;0")</f>
        <v>#REF!</v>
      </c>
      <c r="R20" s="326" t="s">
        <v>55</v>
      </c>
      <c r="S20" s="109" t="s">
        <v>56</v>
      </c>
      <c r="T20" s="133"/>
      <c r="U20" s="62"/>
      <c r="V20" s="354"/>
    </row>
    <row r="21" spans="1:23" x14ac:dyDescent="0.35">
      <c r="A21" s="391"/>
      <c r="B21" s="59">
        <v>17</v>
      </c>
      <c r="C21" s="26" t="s">
        <v>57</v>
      </c>
      <c r="D21" s="58">
        <v>1</v>
      </c>
      <c r="E21" s="29"/>
      <c r="F21" s="16">
        <v>23</v>
      </c>
      <c r="G21" s="16"/>
      <c r="H21" s="16"/>
      <c r="I21" s="16"/>
      <c r="J21" s="16"/>
      <c r="K21" s="16"/>
      <c r="L21" s="16"/>
      <c r="M21" s="16"/>
      <c r="N21" s="16"/>
      <c r="O21" s="16"/>
      <c r="P21" s="68"/>
      <c r="Q21" s="293" t="e">
        <f>SUM(#REF!)</f>
        <v>#REF!</v>
      </c>
      <c r="R21" s="326" t="s">
        <v>58</v>
      </c>
      <c r="S21" s="109" t="s">
        <v>59</v>
      </c>
      <c r="T21" s="133"/>
      <c r="U21" s="62"/>
      <c r="V21" s="354"/>
    </row>
    <row r="22" spans="1:23" ht="15" thickBot="1" x14ac:dyDescent="0.4">
      <c r="A22" s="391"/>
      <c r="B22" s="59">
        <v>18</v>
      </c>
      <c r="C22" s="46" t="s">
        <v>60</v>
      </c>
      <c r="D22" s="58">
        <v>1</v>
      </c>
      <c r="E22" s="123"/>
      <c r="F22" s="103">
        <v>2</v>
      </c>
      <c r="G22" s="103"/>
      <c r="H22" s="103"/>
      <c r="I22" s="103"/>
      <c r="J22" s="103"/>
      <c r="K22" s="103"/>
      <c r="L22" s="103"/>
      <c r="M22" s="103"/>
      <c r="N22" s="103"/>
      <c r="O22" s="103"/>
      <c r="P22" s="68"/>
      <c r="Q22" s="294" t="e">
        <f>SUM(#REF!)</f>
        <v>#REF!</v>
      </c>
      <c r="R22" s="326" t="s">
        <v>61</v>
      </c>
      <c r="S22" s="163" t="s">
        <v>62</v>
      </c>
      <c r="T22" s="133"/>
      <c r="U22" s="62"/>
      <c r="V22" s="354"/>
    </row>
    <row r="23" spans="1:23" s="204" customFormat="1" ht="7.5" customHeight="1" thickBot="1" x14ac:dyDescent="0.4">
      <c r="A23" s="175"/>
      <c r="B23" s="176"/>
      <c r="C23" s="240"/>
      <c r="D23" s="241"/>
      <c r="E23" s="242"/>
      <c r="F23" s="243"/>
      <c r="G23" s="243"/>
      <c r="H23" s="243"/>
      <c r="I23" s="243"/>
      <c r="J23" s="243"/>
      <c r="K23" s="243"/>
      <c r="L23" s="243"/>
      <c r="M23" s="243"/>
      <c r="N23" s="243"/>
      <c r="O23" s="243"/>
      <c r="P23" s="244"/>
      <c r="Q23" s="295"/>
      <c r="R23" s="328"/>
      <c r="S23" s="245"/>
      <c r="T23" s="205"/>
      <c r="V23" s="367"/>
    </row>
    <row r="24" spans="1:23" ht="15" customHeight="1" x14ac:dyDescent="0.35">
      <c r="A24" s="399" t="s">
        <v>63</v>
      </c>
      <c r="B24" s="11">
        <v>19</v>
      </c>
      <c r="C24" s="74" t="s">
        <v>64</v>
      </c>
      <c r="D24" s="43">
        <v>1</v>
      </c>
      <c r="E24" s="44">
        <v>32</v>
      </c>
      <c r="F24" s="1">
        <v>21</v>
      </c>
      <c r="G24" s="1"/>
      <c r="H24" s="1"/>
      <c r="I24" s="1"/>
      <c r="J24" s="1"/>
      <c r="K24" s="1"/>
      <c r="L24" s="1"/>
      <c r="M24" s="1"/>
      <c r="N24" s="1"/>
      <c r="O24" s="1"/>
      <c r="P24" s="67"/>
      <c r="Q24" s="297">
        <f>P24/$Q$5</f>
        <v>0</v>
      </c>
      <c r="R24" s="329" t="s">
        <v>65</v>
      </c>
      <c r="S24" s="113" t="s">
        <v>66</v>
      </c>
      <c r="T24" s="132"/>
      <c r="U24" s="131"/>
      <c r="V24" s="364"/>
      <c r="W24" s="132">
        <f>64-99</f>
        <v>-35</v>
      </c>
    </row>
    <row r="25" spans="1:23" ht="15" customHeight="1" x14ac:dyDescent="0.35">
      <c r="A25" s="399"/>
      <c r="B25" s="11">
        <v>20</v>
      </c>
      <c r="C25" s="75" t="s">
        <v>67</v>
      </c>
      <c r="D25" s="58">
        <v>1</v>
      </c>
      <c r="E25" s="29">
        <v>32</v>
      </c>
      <c r="F25" s="16">
        <v>22</v>
      </c>
      <c r="G25" s="16"/>
      <c r="H25" s="16"/>
      <c r="I25" s="16"/>
      <c r="J25" s="16"/>
      <c r="K25" s="16"/>
      <c r="L25" s="16"/>
      <c r="M25" s="16"/>
      <c r="N25" s="16"/>
      <c r="O25" s="16"/>
      <c r="P25" s="68"/>
      <c r="Q25" s="293">
        <f t="shared" ref="Q25:Q32" si="1">P25/$Q$5</f>
        <v>0</v>
      </c>
      <c r="R25" s="326" t="s">
        <v>68</v>
      </c>
      <c r="S25" s="110" t="s">
        <v>69</v>
      </c>
      <c r="T25" s="133"/>
      <c r="U25" s="62"/>
      <c r="V25" s="354"/>
      <c r="W25" s="133"/>
    </row>
    <row r="26" spans="1:23" ht="15" customHeight="1" x14ac:dyDescent="0.35">
      <c r="A26" s="399"/>
      <c r="B26" s="11">
        <v>21</v>
      </c>
      <c r="C26" s="75" t="s">
        <v>70</v>
      </c>
      <c r="D26" s="58">
        <v>1</v>
      </c>
      <c r="E26" s="29">
        <v>32</v>
      </c>
      <c r="F26" s="16">
        <v>18</v>
      </c>
      <c r="G26" s="16"/>
      <c r="H26" s="16"/>
      <c r="I26" s="16"/>
      <c r="J26" s="16"/>
      <c r="K26" s="16"/>
      <c r="L26" s="16"/>
      <c r="M26" s="16"/>
      <c r="N26" s="16"/>
      <c r="O26" s="16"/>
      <c r="P26" s="68"/>
      <c r="Q26" s="293">
        <f t="shared" si="1"/>
        <v>0</v>
      </c>
      <c r="R26" s="326" t="s">
        <v>71</v>
      </c>
      <c r="S26" s="110" t="s">
        <v>72</v>
      </c>
      <c r="T26" s="133"/>
      <c r="U26" s="62"/>
      <c r="V26" s="354"/>
      <c r="W26" s="133"/>
    </row>
    <row r="27" spans="1:23" ht="15" customHeight="1" x14ac:dyDescent="0.35">
      <c r="A27" s="399"/>
      <c r="B27" s="11">
        <v>22</v>
      </c>
      <c r="C27" s="75" t="s">
        <v>73</v>
      </c>
      <c r="D27" s="58">
        <v>1</v>
      </c>
      <c r="E27" s="29">
        <v>32</v>
      </c>
      <c r="F27" s="16">
        <v>23</v>
      </c>
      <c r="G27" s="16"/>
      <c r="H27" s="16"/>
      <c r="I27" s="16"/>
      <c r="J27" s="16"/>
      <c r="K27" s="16"/>
      <c r="L27" s="16"/>
      <c r="M27" s="16"/>
      <c r="N27" s="16"/>
      <c r="O27" s="16"/>
      <c r="P27" s="68"/>
      <c r="Q27" s="293">
        <f t="shared" si="1"/>
        <v>0</v>
      </c>
      <c r="R27" s="326" t="s">
        <v>74</v>
      </c>
      <c r="S27" s="110" t="s">
        <v>75</v>
      </c>
      <c r="T27" s="133"/>
      <c r="U27" s="62"/>
      <c r="V27" s="354"/>
      <c r="W27" s="133"/>
    </row>
    <row r="28" spans="1:23" x14ac:dyDescent="0.35">
      <c r="A28" s="399"/>
      <c r="B28" s="11">
        <v>23</v>
      </c>
      <c r="C28" s="75" t="s">
        <v>76</v>
      </c>
      <c r="D28" s="58">
        <v>1</v>
      </c>
      <c r="E28" s="29">
        <v>32</v>
      </c>
      <c r="F28" s="16">
        <v>22</v>
      </c>
      <c r="G28" s="16"/>
      <c r="H28" s="16"/>
      <c r="I28" s="16"/>
      <c r="J28" s="16"/>
      <c r="K28" s="16"/>
      <c r="L28" s="16"/>
      <c r="M28" s="16"/>
      <c r="N28" s="16"/>
      <c r="O28" s="16"/>
      <c r="P28" s="68"/>
      <c r="Q28" s="293">
        <f t="shared" si="1"/>
        <v>0</v>
      </c>
      <c r="R28" s="326" t="s">
        <v>77</v>
      </c>
      <c r="S28" s="110" t="s">
        <v>78</v>
      </c>
      <c r="T28" s="133"/>
      <c r="U28" s="62"/>
      <c r="V28" s="354"/>
      <c r="W28" s="133"/>
    </row>
    <row r="29" spans="1:23" x14ac:dyDescent="0.35">
      <c r="A29" s="399"/>
      <c r="B29" s="11">
        <v>24</v>
      </c>
      <c r="C29" s="75" t="s">
        <v>79</v>
      </c>
      <c r="D29" s="58">
        <v>1</v>
      </c>
      <c r="E29" s="29">
        <v>32</v>
      </c>
      <c r="F29" s="16">
        <v>22</v>
      </c>
      <c r="G29" s="16"/>
      <c r="H29" s="16"/>
      <c r="I29" s="16"/>
      <c r="J29" s="16"/>
      <c r="K29" s="16"/>
      <c r="L29" s="16"/>
      <c r="M29" s="16"/>
      <c r="N29" s="16"/>
      <c r="O29" s="16"/>
      <c r="P29" s="68"/>
      <c r="Q29" s="293">
        <f t="shared" si="1"/>
        <v>0</v>
      </c>
      <c r="R29" s="326" t="s">
        <v>80</v>
      </c>
      <c r="S29" s="110" t="s">
        <v>81</v>
      </c>
      <c r="T29" s="133"/>
      <c r="U29" s="62"/>
      <c r="V29" s="354"/>
      <c r="W29" s="133"/>
    </row>
    <row r="30" spans="1:23" x14ac:dyDescent="0.35">
      <c r="A30" s="399"/>
      <c r="B30" s="11">
        <v>25</v>
      </c>
      <c r="C30" s="76" t="s">
        <v>82</v>
      </c>
      <c r="D30" s="58">
        <v>1</v>
      </c>
      <c r="E30" s="29">
        <v>32</v>
      </c>
      <c r="F30" s="16">
        <v>24</v>
      </c>
      <c r="G30" s="16"/>
      <c r="H30" s="16"/>
      <c r="I30" s="16"/>
      <c r="J30" s="16"/>
      <c r="K30" s="16"/>
      <c r="L30" s="16"/>
      <c r="M30" s="16"/>
      <c r="N30" s="16"/>
      <c r="O30" s="16"/>
      <c r="P30" s="68"/>
      <c r="Q30" s="293">
        <f t="shared" si="1"/>
        <v>0</v>
      </c>
      <c r="R30" s="326" t="s">
        <v>83</v>
      </c>
      <c r="S30" s="109" t="s">
        <v>84</v>
      </c>
      <c r="T30" s="133"/>
      <c r="U30" s="62"/>
      <c r="V30" s="354"/>
      <c r="W30" s="133"/>
    </row>
    <row r="31" spans="1:23" x14ac:dyDescent="0.35">
      <c r="A31" s="399"/>
      <c r="B31" s="11">
        <v>26</v>
      </c>
      <c r="C31" s="46" t="s">
        <v>85</v>
      </c>
      <c r="D31" s="58">
        <v>1</v>
      </c>
      <c r="E31" s="29">
        <v>32</v>
      </c>
      <c r="F31" s="16">
        <v>23</v>
      </c>
      <c r="G31" s="16"/>
      <c r="H31" s="16"/>
      <c r="I31" s="16"/>
      <c r="J31" s="16"/>
      <c r="K31" s="16"/>
      <c r="L31" s="16"/>
      <c r="M31" s="16"/>
      <c r="N31" s="16"/>
      <c r="O31" s="16"/>
      <c r="P31" s="68"/>
      <c r="Q31" s="293">
        <f t="shared" si="1"/>
        <v>0</v>
      </c>
      <c r="R31" s="326" t="s">
        <v>86</v>
      </c>
      <c r="S31" s="110" t="s">
        <v>87</v>
      </c>
      <c r="T31" s="133"/>
      <c r="U31" s="62"/>
      <c r="V31" s="354"/>
      <c r="W31" s="133"/>
    </row>
    <row r="32" spans="1:23" ht="15" thickBot="1" x14ac:dyDescent="0.4">
      <c r="A32" s="399"/>
      <c r="B32" s="11">
        <v>27</v>
      </c>
      <c r="C32" s="99" t="s">
        <v>88</v>
      </c>
      <c r="D32" s="84">
        <v>1</v>
      </c>
      <c r="E32" s="30">
        <v>32</v>
      </c>
      <c r="F32" s="65">
        <v>3</v>
      </c>
      <c r="G32" s="65"/>
      <c r="H32" s="65"/>
      <c r="I32" s="65"/>
      <c r="J32" s="65"/>
      <c r="K32" s="65"/>
      <c r="L32" s="65"/>
      <c r="M32" s="65"/>
      <c r="N32" s="65"/>
      <c r="O32" s="65"/>
      <c r="P32" s="69"/>
      <c r="Q32" s="296">
        <f t="shared" si="1"/>
        <v>0</v>
      </c>
      <c r="R32" s="330" t="s">
        <v>89</v>
      </c>
      <c r="S32" s="114" t="s">
        <v>90</v>
      </c>
      <c r="T32" s="349"/>
      <c r="U32" s="61"/>
      <c r="V32" s="368"/>
      <c r="W32" s="349"/>
    </row>
    <row r="33" spans="1:22" ht="15" customHeight="1" x14ac:dyDescent="0.35">
      <c r="A33" s="399"/>
      <c r="B33" s="11">
        <v>28</v>
      </c>
      <c r="C33" s="50" t="s">
        <v>91</v>
      </c>
      <c r="D33" s="58">
        <v>1</v>
      </c>
      <c r="E33" s="29">
        <v>58</v>
      </c>
      <c r="F33" s="57">
        <v>16</v>
      </c>
      <c r="G33" s="16"/>
      <c r="H33" s="16"/>
      <c r="I33" s="16"/>
      <c r="J33" s="16"/>
      <c r="K33" s="16"/>
      <c r="L33" s="16"/>
      <c r="M33" s="16"/>
      <c r="N33" s="16"/>
      <c r="O33" s="16"/>
      <c r="P33" s="71"/>
      <c r="Q33" s="293">
        <f>P33/$Q$6</f>
        <v>0</v>
      </c>
      <c r="R33" s="331" t="s">
        <v>92</v>
      </c>
      <c r="S33" s="110" t="s">
        <v>93</v>
      </c>
      <c r="T33" s="133"/>
      <c r="U33" s="62"/>
      <c r="V33" s="354"/>
    </row>
    <row r="34" spans="1:22" x14ac:dyDescent="0.35">
      <c r="A34" s="399"/>
      <c r="B34" s="11">
        <v>29</v>
      </c>
      <c r="C34" s="51" t="s">
        <v>94</v>
      </c>
      <c r="D34" s="58">
        <v>1</v>
      </c>
      <c r="E34" s="29">
        <v>58</v>
      </c>
      <c r="F34" s="57">
        <v>33</v>
      </c>
      <c r="G34" s="16"/>
      <c r="H34" s="16"/>
      <c r="I34" s="16"/>
      <c r="J34" s="16"/>
      <c r="K34" s="16"/>
      <c r="L34" s="16"/>
      <c r="M34" s="16"/>
      <c r="N34" s="16"/>
      <c r="O34" s="16"/>
      <c r="P34" s="68"/>
      <c r="Q34" s="293">
        <f t="shared" ref="Q34:Q41" si="2">P34/$Q$6</f>
        <v>0</v>
      </c>
      <c r="R34" s="326" t="s">
        <v>95</v>
      </c>
      <c r="S34" s="110" t="s">
        <v>96</v>
      </c>
      <c r="T34" s="133"/>
      <c r="U34" s="62"/>
      <c r="V34" s="354"/>
    </row>
    <row r="35" spans="1:22" x14ac:dyDescent="0.35">
      <c r="A35" s="399"/>
      <c r="B35" s="11">
        <v>30</v>
      </c>
      <c r="C35" s="51" t="s">
        <v>97</v>
      </c>
      <c r="D35" s="58">
        <v>1</v>
      </c>
      <c r="E35" s="29">
        <v>58</v>
      </c>
      <c r="F35" s="57">
        <v>30</v>
      </c>
      <c r="G35" s="16"/>
      <c r="H35" s="16"/>
      <c r="I35" s="16"/>
      <c r="J35" s="16"/>
      <c r="K35" s="16"/>
      <c r="L35" s="16"/>
      <c r="M35" s="16"/>
      <c r="N35" s="16"/>
      <c r="O35" s="16"/>
      <c r="P35" s="68"/>
      <c r="Q35" s="293">
        <f t="shared" si="2"/>
        <v>0</v>
      </c>
      <c r="R35" s="326" t="s">
        <v>98</v>
      </c>
      <c r="S35" s="110" t="s">
        <v>99</v>
      </c>
      <c r="T35" s="133"/>
      <c r="U35" s="62"/>
      <c r="V35" s="354"/>
    </row>
    <row r="36" spans="1:22" x14ac:dyDescent="0.35">
      <c r="A36" s="399"/>
      <c r="B36" s="11">
        <v>31</v>
      </c>
      <c r="C36" s="51" t="s">
        <v>100</v>
      </c>
      <c r="D36" s="58">
        <v>1</v>
      </c>
      <c r="E36" s="29">
        <v>58</v>
      </c>
      <c r="F36" s="57">
        <v>43</v>
      </c>
      <c r="G36" s="16"/>
      <c r="H36" s="16"/>
      <c r="I36" s="16"/>
      <c r="J36" s="16"/>
      <c r="K36" s="16"/>
      <c r="L36" s="16"/>
      <c r="M36" s="16"/>
      <c r="N36" s="16"/>
      <c r="O36" s="16"/>
      <c r="P36" s="68"/>
      <c r="Q36" s="293">
        <f t="shared" si="2"/>
        <v>0</v>
      </c>
      <c r="R36" s="326" t="s">
        <v>101</v>
      </c>
      <c r="S36" s="110" t="s">
        <v>102</v>
      </c>
      <c r="T36" s="133"/>
      <c r="U36" s="62"/>
      <c r="V36" s="354"/>
    </row>
    <row r="37" spans="1:22" x14ac:dyDescent="0.35">
      <c r="A37" s="399"/>
      <c r="B37" s="11">
        <v>32</v>
      </c>
      <c r="C37" s="51" t="s">
        <v>103</v>
      </c>
      <c r="D37" s="58">
        <v>1</v>
      </c>
      <c r="E37" s="29">
        <v>58</v>
      </c>
      <c r="F37" s="57">
        <v>35</v>
      </c>
      <c r="G37" s="16"/>
      <c r="H37" s="16"/>
      <c r="I37" s="16"/>
      <c r="J37" s="16"/>
      <c r="K37" s="16"/>
      <c r="L37" s="16"/>
      <c r="M37" s="16"/>
      <c r="N37" s="16"/>
      <c r="O37" s="16"/>
      <c r="P37" s="68"/>
      <c r="Q37" s="293">
        <f t="shared" si="2"/>
        <v>0</v>
      </c>
      <c r="R37" s="326" t="s">
        <v>104</v>
      </c>
      <c r="S37" s="110" t="s">
        <v>105</v>
      </c>
      <c r="T37" s="133"/>
      <c r="U37" s="62"/>
      <c r="V37" s="354"/>
    </row>
    <row r="38" spans="1:22" x14ac:dyDescent="0.35">
      <c r="A38" s="399"/>
      <c r="B38" s="11">
        <v>33</v>
      </c>
      <c r="C38" s="51" t="s">
        <v>106</v>
      </c>
      <c r="D38" s="58">
        <v>1</v>
      </c>
      <c r="E38" s="29">
        <v>58</v>
      </c>
      <c r="F38" s="57">
        <v>35</v>
      </c>
      <c r="G38" s="16"/>
      <c r="H38" s="16"/>
      <c r="I38" s="16"/>
      <c r="J38" s="16"/>
      <c r="K38" s="16"/>
      <c r="L38" s="16"/>
      <c r="M38" s="16"/>
      <c r="N38" s="16"/>
      <c r="O38" s="16"/>
      <c r="P38" s="68"/>
      <c r="Q38" s="293">
        <f t="shared" si="2"/>
        <v>0</v>
      </c>
      <c r="R38" s="326" t="s">
        <v>107</v>
      </c>
      <c r="S38" s="110" t="s">
        <v>108</v>
      </c>
      <c r="T38" s="353"/>
      <c r="U38" s="62"/>
      <c r="V38" s="354"/>
    </row>
    <row r="39" spans="1:22" x14ac:dyDescent="0.35">
      <c r="A39" s="399"/>
      <c r="B39" s="11">
        <v>34</v>
      </c>
      <c r="C39" s="53" t="s">
        <v>109</v>
      </c>
      <c r="D39" s="58">
        <v>1</v>
      </c>
      <c r="E39" s="29">
        <v>58</v>
      </c>
      <c r="F39" s="57">
        <v>31</v>
      </c>
      <c r="G39" s="16"/>
      <c r="H39" s="16"/>
      <c r="I39" s="16"/>
      <c r="J39" s="16"/>
      <c r="K39" s="16"/>
      <c r="L39" s="16"/>
      <c r="M39" s="16"/>
      <c r="N39" s="16"/>
      <c r="O39" s="16"/>
      <c r="P39" s="68"/>
      <c r="Q39" s="293">
        <f t="shared" si="2"/>
        <v>0</v>
      </c>
      <c r="R39" s="326" t="s">
        <v>110</v>
      </c>
      <c r="S39" s="110" t="s">
        <v>111</v>
      </c>
      <c r="T39" s="133"/>
      <c r="U39" s="62"/>
      <c r="V39" s="354"/>
    </row>
    <row r="40" spans="1:22" x14ac:dyDescent="0.35">
      <c r="A40" s="399"/>
      <c r="B40" s="11">
        <v>35</v>
      </c>
      <c r="C40" s="53" t="s">
        <v>112</v>
      </c>
      <c r="D40" s="58">
        <v>1</v>
      </c>
      <c r="E40" s="29">
        <v>58</v>
      </c>
      <c r="F40" s="57">
        <v>34</v>
      </c>
      <c r="G40" s="16"/>
      <c r="H40" s="16"/>
      <c r="I40" s="16"/>
      <c r="J40" s="16"/>
      <c r="K40" s="16"/>
      <c r="L40" s="16"/>
      <c r="M40" s="16"/>
      <c r="N40" s="16"/>
      <c r="O40" s="16"/>
      <c r="P40" s="68"/>
      <c r="Q40" s="293">
        <f t="shared" si="2"/>
        <v>0</v>
      </c>
      <c r="R40" s="326" t="s">
        <v>113</v>
      </c>
      <c r="S40" s="110" t="s">
        <v>114</v>
      </c>
      <c r="T40" s="133"/>
      <c r="U40" s="62"/>
      <c r="V40" s="354"/>
    </row>
    <row r="41" spans="1:22" ht="15" thickBot="1" x14ac:dyDescent="0.4">
      <c r="A41" s="399"/>
      <c r="B41" s="11">
        <v>36</v>
      </c>
      <c r="C41" s="78" t="s">
        <v>115</v>
      </c>
      <c r="D41" s="58">
        <v>1</v>
      </c>
      <c r="E41" s="29">
        <v>58</v>
      </c>
      <c r="F41" s="64">
        <v>3</v>
      </c>
      <c r="G41" s="65"/>
      <c r="H41" s="65"/>
      <c r="I41" s="65"/>
      <c r="J41" s="65"/>
      <c r="K41" s="65"/>
      <c r="L41" s="65"/>
      <c r="M41" s="65"/>
      <c r="N41" s="65"/>
      <c r="O41" s="65"/>
      <c r="P41" s="68"/>
      <c r="Q41" s="298">
        <f t="shared" si="2"/>
        <v>0</v>
      </c>
      <c r="R41" s="326" t="s">
        <v>116</v>
      </c>
      <c r="S41" s="114" t="s">
        <v>117</v>
      </c>
      <c r="T41" s="133"/>
      <c r="U41" s="62"/>
      <c r="V41" s="354"/>
    </row>
    <row r="42" spans="1:22" ht="29.5" thickBot="1" x14ac:dyDescent="0.4">
      <c r="A42" s="373"/>
      <c r="B42" s="11">
        <v>37</v>
      </c>
      <c r="C42" s="127" t="s">
        <v>118</v>
      </c>
      <c r="D42" s="256"/>
      <c r="E42" s="257"/>
      <c r="F42" s="103" t="s">
        <v>119</v>
      </c>
      <c r="G42" s="103"/>
      <c r="H42" s="103"/>
      <c r="I42" s="103"/>
      <c r="J42" s="103"/>
      <c r="K42" s="103"/>
      <c r="L42" s="103"/>
      <c r="M42" s="103"/>
      <c r="N42" s="103"/>
      <c r="O42" s="103"/>
      <c r="P42" s="258"/>
      <c r="Q42" s="299" t="e">
        <f>SUM(#REF!)</f>
        <v>#REF!</v>
      </c>
      <c r="R42" s="332" t="s">
        <v>120</v>
      </c>
      <c r="S42" s="115" t="s">
        <v>121</v>
      </c>
      <c r="T42" s="133"/>
      <c r="U42" s="62"/>
      <c r="V42" s="354"/>
    </row>
    <row r="43" spans="1:22" s="204" customFormat="1" ht="6.75" customHeight="1" thickBot="1" x14ac:dyDescent="0.4">
      <c r="A43" s="377"/>
      <c r="B43" s="176">
        <v>7</v>
      </c>
      <c r="C43" s="203"/>
      <c r="D43" s="276"/>
      <c r="E43" s="242"/>
      <c r="F43" s="243"/>
      <c r="G43" s="243"/>
      <c r="H43" s="243"/>
      <c r="I43" s="243"/>
      <c r="J43" s="243"/>
      <c r="K43" s="243"/>
      <c r="L43" s="243"/>
      <c r="M43" s="243"/>
      <c r="N43" s="243"/>
      <c r="O43" s="243"/>
      <c r="P43" s="247"/>
      <c r="Q43" s="248"/>
      <c r="R43" s="333"/>
      <c r="S43" s="246"/>
      <c r="T43" s="205"/>
      <c r="V43" s="367"/>
    </row>
    <row r="44" spans="1:22" ht="15" customHeight="1" x14ac:dyDescent="0.35">
      <c r="A44" s="399" t="s">
        <v>122</v>
      </c>
      <c r="B44" s="11">
        <v>38</v>
      </c>
      <c r="C44" s="63" t="s">
        <v>123</v>
      </c>
      <c r="D44" s="58">
        <v>1</v>
      </c>
      <c r="E44" s="29">
        <v>90</v>
      </c>
      <c r="F44" s="16">
        <v>51</v>
      </c>
      <c r="G44" s="16"/>
      <c r="H44" s="16"/>
      <c r="I44" s="16"/>
      <c r="J44" s="16"/>
      <c r="K44" s="16"/>
      <c r="L44" s="16"/>
      <c r="M44" s="16"/>
      <c r="N44" s="16"/>
      <c r="O44" s="16"/>
      <c r="P44" s="68"/>
      <c r="Q44" s="293">
        <f>P44/(Q5+Q6)</f>
        <v>0</v>
      </c>
      <c r="R44" s="326" t="s">
        <v>124</v>
      </c>
      <c r="S44" s="116"/>
      <c r="T44" s="133"/>
      <c r="U44" s="62"/>
      <c r="V44" s="354"/>
    </row>
    <row r="45" spans="1:22" x14ac:dyDescent="0.35">
      <c r="A45" s="399"/>
      <c r="B45" s="11">
        <v>39</v>
      </c>
      <c r="C45" s="53" t="s">
        <v>125</v>
      </c>
      <c r="D45" s="122">
        <v>1</v>
      </c>
      <c r="E45" s="123">
        <v>90</v>
      </c>
      <c r="F45" s="103">
        <v>1</v>
      </c>
      <c r="G45" s="103"/>
      <c r="H45" s="103"/>
      <c r="I45" s="103"/>
      <c r="J45" s="103"/>
      <c r="K45" s="103"/>
      <c r="L45" s="103"/>
      <c r="M45" s="103"/>
      <c r="N45" s="103"/>
      <c r="O45" s="103"/>
      <c r="P45" s="68"/>
      <c r="Q45" s="300">
        <f>SUM(P45:P45)</f>
        <v>0</v>
      </c>
      <c r="R45" s="326" t="s">
        <v>126</v>
      </c>
      <c r="S45" s="115"/>
      <c r="T45" s="133"/>
      <c r="U45" s="62"/>
      <c r="V45" s="354"/>
    </row>
    <row r="46" spans="1:22" s="204" customFormat="1" ht="6.75" customHeight="1" thickBot="1" x14ac:dyDescent="0.4">
      <c r="A46" s="377"/>
      <c r="B46" s="176">
        <v>7</v>
      </c>
      <c r="C46" s="203"/>
      <c r="D46" s="276"/>
      <c r="E46" s="242"/>
      <c r="F46" s="243"/>
      <c r="G46" s="243"/>
      <c r="H46" s="243"/>
      <c r="I46" s="243"/>
      <c r="J46" s="243"/>
      <c r="K46" s="243"/>
      <c r="L46" s="243"/>
      <c r="M46" s="243"/>
      <c r="N46" s="243"/>
      <c r="O46" s="243"/>
      <c r="P46" s="247"/>
      <c r="Q46" s="248"/>
      <c r="R46" s="333"/>
      <c r="S46" s="246"/>
      <c r="T46" s="205"/>
      <c r="V46" s="367"/>
    </row>
    <row r="47" spans="1:22" ht="15" customHeight="1" x14ac:dyDescent="0.35">
      <c r="A47" s="391" t="s">
        <v>127</v>
      </c>
      <c r="B47" s="11">
        <v>40</v>
      </c>
      <c r="C47" s="80" t="s">
        <v>128</v>
      </c>
      <c r="D47" s="83">
        <v>1</v>
      </c>
      <c r="E47" s="39">
        <v>90</v>
      </c>
      <c r="F47" s="371">
        <v>0.75</v>
      </c>
      <c r="G47" s="16"/>
      <c r="H47" s="16"/>
      <c r="I47" s="16"/>
      <c r="J47" s="16"/>
      <c r="K47" s="16"/>
      <c r="L47" s="16"/>
      <c r="M47" s="16"/>
      <c r="N47" s="16"/>
      <c r="O47" s="16"/>
      <c r="P47" s="68"/>
      <c r="Q47" s="301"/>
      <c r="R47" s="326" t="s">
        <v>129</v>
      </c>
      <c r="S47" s="158"/>
      <c r="T47" s="133"/>
      <c r="U47" s="62"/>
      <c r="V47" s="354"/>
    </row>
    <row r="48" spans="1:22" x14ac:dyDescent="0.35">
      <c r="A48" s="391"/>
      <c r="B48" s="11">
        <v>41</v>
      </c>
      <c r="C48" s="42" t="s">
        <v>130</v>
      </c>
      <c r="D48" s="83">
        <v>1</v>
      </c>
      <c r="E48" s="36"/>
      <c r="F48" s="16">
        <v>0</v>
      </c>
      <c r="G48" s="16"/>
      <c r="H48" s="16"/>
      <c r="I48" s="16"/>
      <c r="J48" s="16"/>
      <c r="K48" s="16"/>
      <c r="L48" s="16"/>
      <c r="M48" s="16"/>
      <c r="N48" s="16"/>
      <c r="O48" s="16"/>
      <c r="P48" s="68"/>
      <c r="Q48" s="302">
        <f>SUM(P48:P48)</f>
        <v>0</v>
      </c>
      <c r="R48" s="326" t="s">
        <v>131</v>
      </c>
      <c r="S48" s="109" t="s">
        <v>132</v>
      </c>
      <c r="T48" s="133"/>
      <c r="U48" s="62"/>
      <c r="V48" s="354"/>
    </row>
    <row r="49" spans="1:22" ht="29" x14ac:dyDescent="0.35">
      <c r="A49" s="391"/>
      <c r="B49" s="11">
        <v>42</v>
      </c>
      <c r="C49" s="42" t="s">
        <v>133</v>
      </c>
      <c r="D49" s="83">
        <v>1</v>
      </c>
      <c r="E49" s="36"/>
      <c r="F49" s="16">
        <v>0</v>
      </c>
      <c r="G49" s="16"/>
      <c r="H49" s="16"/>
      <c r="I49" s="16"/>
      <c r="J49" s="16"/>
      <c r="K49" s="16"/>
      <c r="L49" s="16"/>
      <c r="M49" s="16"/>
      <c r="N49" s="16"/>
      <c r="O49" s="16"/>
      <c r="P49" s="68"/>
      <c r="Q49" s="302">
        <f>SUM(P49:P49)</f>
        <v>0</v>
      </c>
      <c r="R49" s="326" t="s">
        <v>134</v>
      </c>
      <c r="S49" s="109" t="s">
        <v>135</v>
      </c>
      <c r="T49" s="133"/>
      <c r="U49" s="62"/>
      <c r="V49" s="354"/>
    </row>
    <row r="50" spans="1:22" x14ac:dyDescent="0.35">
      <c r="A50" s="391"/>
      <c r="B50" s="11">
        <v>43</v>
      </c>
      <c r="C50" s="185" t="s">
        <v>136</v>
      </c>
      <c r="D50" s="83">
        <v>1</v>
      </c>
      <c r="E50" s="49"/>
      <c r="F50" s="103">
        <v>3</v>
      </c>
      <c r="G50" s="103"/>
      <c r="H50" s="103"/>
      <c r="I50" s="103"/>
      <c r="J50" s="103"/>
      <c r="K50" s="103"/>
      <c r="L50" s="103"/>
      <c r="M50" s="103"/>
      <c r="N50" s="103"/>
      <c r="O50" s="103"/>
      <c r="P50" s="68"/>
      <c r="Q50" s="300">
        <f>SUM(P50:P50)</f>
        <v>0</v>
      </c>
      <c r="R50" s="326" t="s">
        <v>137</v>
      </c>
      <c r="S50" s="115" t="s">
        <v>138</v>
      </c>
      <c r="T50" s="133"/>
      <c r="U50" s="62"/>
      <c r="V50" s="354"/>
    </row>
    <row r="51" spans="1:22" ht="15" thickBot="1" x14ac:dyDescent="0.4">
      <c r="A51" s="375"/>
      <c r="B51" s="11">
        <v>44</v>
      </c>
      <c r="C51" s="185" t="s">
        <v>139</v>
      </c>
      <c r="D51" s="104"/>
      <c r="E51" s="49"/>
      <c r="F51" s="103">
        <v>0</v>
      </c>
      <c r="G51" s="103"/>
      <c r="H51" s="103"/>
      <c r="I51" s="103"/>
      <c r="J51" s="103"/>
      <c r="K51" s="103"/>
      <c r="L51" s="103"/>
      <c r="M51" s="103"/>
      <c r="N51" s="103"/>
      <c r="O51" s="103"/>
      <c r="P51" s="68"/>
      <c r="Q51" s="300" t="e">
        <f>SUM(#REF!)</f>
        <v>#REF!</v>
      </c>
      <c r="R51" s="326" t="s">
        <v>140</v>
      </c>
      <c r="S51" s="115" t="s">
        <v>141</v>
      </c>
      <c r="T51" s="133"/>
      <c r="U51" s="62"/>
      <c r="V51" s="354"/>
    </row>
    <row r="52" spans="1:22" s="204" customFormat="1" ht="6.75" customHeight="1" thickBot="1" x14ac:dyDescent="0.4">
      <c r="A52" s="377"/>
      <c r="B52" s="176"/>
      <c r="C52" s="203"/>
      <c r="D52" s="276"/>
      <c r="E52" s="242"/>
      <c r="F52" s="243"/>
      <c r="G52" s="243"/>
      <c r="H52" s="243"/>
      <c r="I52" s="243"/>
      <c r="J52" s="243"/>
      <c r="K52" s="243"/>
      <c r="L52" s="243"/>
      <c r="M52" s="243"/>
      <c r="N52" s="243"/>
      <c r="O52" s="243"/>
      <c r="P52" s="249"/>
      <c r="Q52" s="250"/>
      <c r="R52" s="334"/>
      <c r="S52" s="251"/>
      <c r="T52" s="205"/>
      <c r="V52" s="367"/>
    </row>
    <row r="53" spans="1:22" ht="15" customHeight="1" x14ac:dyDescent="0.35">
      <c r="A53" s="399" t="s">
        <v>142</v>
      </c>
      <c r="B53" s="11">
        <v>45</v>
      </c>
      <c r="C53" s="199" t="s">
        <v>143</v>
      </c>
      <c r="D53" s="83">
        <v>0.1</v>
      </c>
      <c r="E53" s="39">
        <v>9</v>
      </c>
      <c r="F53" s="371">
        <v>0.18</v>
      </c>
      <c r="G53" s="16"/>
      <c r="H53" s="16"/>
      <c r="I53" s="16"/>
      <c r="J53" s="16"/>
      <c r="K53" s="16"/>
      <c r="L53" s="16"/>
      <c r="M53" s="16"/>
      <c r="N53" s="16"/>
      <c r="O53" s="16"/>
      <c r="P53" s="68"/>
      <c r="Q53" s="293">
        <f>P53/(E5+E6)</f>
        <v>0</v>
      </c>
      <c r="R53" s="326" t="s">
        <v>144</v>
      </c>
      <c r="S53" s="116" t="s">
        <v>145</v>
      </c>
      <c r="T53" s="133"/>
      <c r="U53" s="62"/>
      <c r="V53" s="354"/>
    </row>
    <row r="54" spans="1:22" x14ac:dyDescent="0.35">
      <c r="A54" s="399"/>
      <c r="B54" s="11">
        <v>46</v>
      </c>
      <c r="C54" s="41" t="s">
        <v>146</v>
      </c>
      <c r="D54" s="32"/>
      <c r="E54" s="36"/>
      <c r="F54" s="16">
        <v>0</v>
      </c>
      <c r="G54" s="16"/>
      <c r="H54" s="16"/>
      <c r="I54" s="16"/>
      <c r="J54" s="16"/>
      <c r="K54" s="16"/>
      <c r="L54" s="16"/>
      <c r="M54" s="16"/>
      <c r="N54" s="16"/>
      <c r="O54" s="16"/>
      <c r="P54" s="68"/>
      <c r="Q54" s="302" t="e">
        <f>SUM(#REF!)</f>
        <v>#REF!</v>
      </c>
      <c r="R54" s="326" t="s">
        <v>147</v>
      </c>
      <c r="S54" s="109" t="s">
        <v>148</v>
      </c>
      <c r="T54" s="133"/>
      <c r="U54" s="62"/>
      <c r="V54" s="354"/>
    </row>
    <row r="55" spans="1:22" ht="15" thickBot="1" x14ac:dyDescent="0.4">
      <c r="A55" s="399"/>
      <c r="B55" s="11">
        <v>47</v>
      </c>
      <c r="C55" s="41" t="s">
        <v>149</v>
      </c>
      <c r="D55" s="104"/>
      <c r="E55" s="49"/>
      <c r="F55" s="103">
        <v>4</v>
      </c>
      <c r="G55" s="103"/>
      <c r="H55" s="103"/>
      <c r="I55" s="103"/>
      <c r="J55" s="103"/>
      <c r="K55" s="103"/>
      <c r="L55" s="103"/>
      <c r="M55" s="103"/>
      <c r="N55" s="103"/>
      <c r="O55" s="103"/>
      <c r="P55" s="68"/>
      <c r="Q55" s="300" t="e">
        <f>SUM(#REF!)</f>
        <v>#REF!</v>
      </c>
      <c r="R55" s="326" t="s">
        <v>150</v>
      </c>
      <c r="S55" s="115" t="s">
        <v>151</v>
      </c>
      <c r="T55" s="133"/>
      <c r="U55" s="62"/>
      <c r="V55" s="354"/>
    </row>
    <row r="56" spans="1:22" s="204" customFormat="1" ht="7.5" customHeight="1" thickBot="1" x14ac:dyDescent="0.4">
      <c r="A56" s="206"/>
      <c r="B56" s="176"/>
      <c r="C56" s="207"/>
      <c r="D56" s="276"/>
      <c r="E56" s="242"/>
      <c r="F56" s="243"/>
      <c r="G56" s="243"/>
      <c r="H56" s="243"/>
      <c r="I56" s="243"/>
      <c r="J56" s="243"/>
      <c r="K56" s="243"/>
      <c r="L56" s="243"/>
      <c r="M56" s="243"/>
      <c r="N56" s="243"/>
      <c r="O56" s="243"/>
      <c r="P56" s="249"/>
      <c r="Q56" s="250"/>
      <c r="R56" s="334"/>
      <c r="S56" s="252"/>
      <c r="T56" s="205"/>
      <c r="V56" s="367"/>
    </row>
    <row r="57" spans="1:22" ht="15" customHeight="1" x14ac:dyDescent="0.35">
      <c r="A57" s="391" t="s">
        <v>152</v>
      </c>
      <c r="B57" s="11">
        <v>48</v>
      </c>
      <c r="C57" s="63" t="s">
        <v>153</v>
      </c>
      <c r="D57" s="83">
        <v>1</v>
      </c>
      <c r="E57" s="39">
        <v>102</v>
      </c>
      <c r="F57" s="16">
        <v>29</v>
      </c>
      <c r="G57" s="16"/>
      <c r="H57" s="16"/>
      <c r="I57" s="16"/>
      <c r="J57" s="16"/>
      <c r="K57" s="16"/>
      <c r="L57" s="16"/>
      <c r="M57" s="16"/>
      <c r="N57" s="16"/>
      <c r="O57" s="16"/>
      <c r="P57" s="68"/>
      <c r="Q57" s="301" t="e">
        <f>SUM(#REF!)</f>
        <v>#REF!</v>
      </c>
      <c r="R57" s="326" t="s">
        <v>154</v>
      </c>
      <c r="S57" s="158" t="s">
        <v>155</v>
      </c>
      <c r="T57" s="133"/>
      <c r="U57" s="62"/>
      <c r="V57" s="354"/>
    </row>
    <row r="58" spans="1:22" x14ac:dyDescent="0.35">
      <c r="A58" s="391"/>
      <c r="B58" s="11">
        <v>49</v>
      </c>
      <c r="C58" s="7" t="s">
        <v>156</v>
      </c>
      <c r="D58" s="32">
        <v>1</v>
      </c>
      <c r="E58" s="36"/>
      <c r="F58" s="16">
        <v>49</v>
      </c>
      <c r="G58" s="16"/>
      <c r="H58" s="16"/>
      <c r="I58" s="16"/>
      <c r="J58" s="16"/>
      <c r="K58" s="16"/>
      <c r="L58" s="16"/>
      <c r="M58" s="16"/>
      <c r="N58" s="16"/>
      <c r="O58" s="16"/>
      <c r="P58" s="68"/>
      <c r="Q58" s="302" t="e">
        <f>SUM(#REF!)</f>
        <v>#REF!</v>
      </c>
      <c r="R58" s="326" t="s">
        <v>157</v>
      </c>
      <c r="S58" s="109" t="s">
        <v>158</v>
      </c>
      <c r="T58" s="133"/>
      <c r="U58" s="62"/>
      <c r="V58" s="354"/>
    </row>
    <row r="59" spans="1:22" x14ac:dyDescent="0.35">
      <c r="A59" s="391"/>
      <c r="B59" s="11">
        <v>50</v>
      </c>
      <c r="C59" s="63" t="s">
        <v>159</v>
      </c>
      <c r="D59" s="32">
        <v>1</v>
      </c>
      <c r="E59" s="36"/>
      <c r="F59" s="16">
        <v>7</v>
      </c>
      <c r="G59" s="16"/>
      <c r="H59" s="16"/>
      <c r="I59" s="16"/>
      <c r="J59" s="16"/>
      <c r="K59" s="16"/>
      <c r="L59" s="16"/>
      <c r="M59" s="16"/>
      <c r="N59" s="16"/>
      <c r="O59" s="16"/>
      <c r="P59" s="68"/>
      <c r="Q59" s="302" t="e">
        <f>SUM(#REF!)</f>
        <v>#REF!</v>
      </c>
      <c r="R59" s="326" t="s">
        <v>160</v>
      </c>
      <c r="S59" s="109" t="s">
        <v>161</v>
      </c>
      <c r="T59" s="133"/>
      <c r="U59" s="62"/>
      <c r="V59" s="354"/>
    </row>
    <row r="60" spans="1:22" ht="15" thickBot="1" x14ac:dyDescent="0.4">
      <c r="A60" s="373"/>
      <c r="B60" s="11">
        <v>51</v>
      </c>
      <c r="C60" s="191" t="s">
        <v>162</v>
      </c>
      <c r="D60" s="259"/>
      <c r="E60" s="40"/>
      <c r="F60" s="103">
        <v>0</v>
      </c>
      <c r="G60" s="103"/>
      <c r="H60" s="103"/>
      <c r="I60" s="103"/>
      <c r="J60" s="103"/>
      <c r="K60" s="103"/>
      <c r="L60" s="103"/>
      <c r="M60" s="103"/>
      <c r="N60" s="103"/>
      <c r="O60" s="103"/>
      <c r="P60" s="68"/>
      <c r="Q60" s="300" t="e">
        <f>SUM(#REF!)</f>
        <v>#REF!</v>
      </c>
      <c r="R60" s="326" t="s">
        <v>163</v>
      </c>
      <c r="S60" s="115" t="s">
        <v>164</v>
      </c>
      <c r="T60" s="133"/>
      <c r="U60" s="62"/>
      <c r="V60" s="354"/>
    </row>
    <row r="61" spans="1:22" s="204" customFormat="1" ht="7.5" customHeight="1" thickBot="1" x14ac:dyDescent="0.4">
      <c r="A61" s="206"/>
      <c r="B61" s="176"/>
      <c r="C61" s="207"/>
      <c r="D61" s="276"/>
      <c r="E61" s="242"/>
      <c r="F61" s="243"/>
      <c r="G61" s="243"/>
      <c r="H61" s="243"/>
      <c r="I61" s="243"/>
      <c r="J61" s="243"/>
      <c r="K61" s="243"/>
      <c r="L61" s="243"/>
      <c r="M61" s="243"/>
      <c r="N61" s="243"/>
      <c r="O61" s="243"/>
      <c r="P61" s="249"/>
      <c r="Q61" s="250"/>
      <c r="R61" s="334"/>
      <c r="S61" s="252"/>
      <c r="T61" s="205"/>
      <c r="V61" s="367"/>
    </row>
    <row r="62" spans="1:22" ht="15" customHeight="1" x14ac:dyDescent="0.35">
      <c r="A62" s="391" t="s">
        <v>165</v>
      </c>
      <c r="B62" s="59">
        <v>52</v>
      </c>
      <c r="C62" s="267" t="s">
        <v>166</v>
      </c>
      <c r="D62" s="268"/>
      <c r="E62" s="313">
        <v>92</v>
      </c>
      <c r="F62" s="54"/>
      <c r="G62" s="1"/>
      <c r="H62" s="1"/>
      <c r="I62" s="1"/>
      <c r="J62" s="1"/>
      <c r="K62" s="316"/>
      <c r="L62" s="317"/>
      <c r="M62" s="317"/>
      <c r="N62" s="317"/>
      <c r="O62" s="317"/>
      <c r="P62" s="67"/>
      <c r="Q62" s="318"/>
      <c r="R62" s="329"/>
      <c r="S62" s="311"/>
      <c r="T62" s="133"/>
      <c r="U62" s="62"/>
      <c r="V62" s="354"/>
    </row>
    <row r="63" spans="1:22" ht="15" customHeight="1" x14ac:dyDescent="0.35">
      <c r="A63" s="391"/>
      <c r="B63" s="59">
        <v>53</v>
      </c>
      <c r="C63" s="128" t="s">
        <v>167</v>
      </c>
      <c r="D63" s="129"/>
      <c r="E63" s="314">
        <v>91</v>
      </c>
      <c r="F63" s="57"/>
      <c r="G63" s="16"/>
      <c r="H63" s="16"/>
      <c r="I63" s="16"/>
      <c r="J63" s="16"/>
      <c r="K63" s="130"/>
      <c r="L63" s="154"/>
      <c r="M63" s="154"/>
      <c r="N63" s="154"/>
      <c r="O63" s="154"/>
      <c r="P63" s="68"/>
      <c r="Q63" s="302"/>
      <c r="R63" s="326"/>
      <c r="S63" s="109"/>
      <c r="T63" s="133"/>
      <c r="U63" s="62"/>
      <c r="V63" s="354"/>
    </row>
    <row r="64" spans="1:22" ht="15" customHeight="1" x14ac:dyDescent="0.35">
      <c r="A64" s="391"/>
      <c r="B64" s="59">
        <v>54</v>
      </c>
      <c r="C64" s="128" t="s">
        <v>168</v>
      </c>
      <c r="D64" s="129"/>
      <c r="E64" s="314">
        <v>91</v>
      </c>
      <c r="F64" s="57"/>
      <c r="G64" s="16"/>
      <c r="H64" s="16"/>
      <c r="I64" s="16"/>
      <c r="J64" s="16"/>
      <c r="K64" s="130"/>
      <c r="L64" s="154"/>
      <c r="M64" s="154"/>
      <c r="N64" s="154"/>
      <c r="O64" s="154"/>
      <c r="P64" s="68"/>
      <c r="Q64" s="302"/>
      <c r="R64" s="326"/>
      <c r="S64" s="109"/>
      <c r="T64" s="133"/>
      <c r="U64" s="62"/>
      <c r="V64" s="354"/>
    </row>
    <row r="65" spans="1:22" ht="15" customHeight="1" x14ac:dyDescent="0.35">
      <c r="A65" s="391"/>
      <c r="B65" s="59">
        <v>55</v>
      </c>
      <c r="C65" s="128" t="s">
        <v>169</v>
      </c>
      <c r="D65" s="129"/>
      <c r="E65" s="314">
        <v>92</v>
      </c>
      <c r="F65" s="102"/>
      <c r="G65" s="103"/>
      <c r="H65" s="103"/>
      <c r="I65" s="103"/>
      <c r="J65" s="103"/>
      <c r="K65" s="130"/>
      <c r="L65" s="154"/>
      <c r="M65" s="154"/>
      <c r="N65" s="154"/>
      <c r="O65" s="154"/>
      <c r="P65" s="68"/>
      <c r="Q65" s="302"/>
      <c r="R65" s="326"/>
      <c r="S65" s="109"/>
      <c r="T65" s="133"/>
      <c r="U65" s="62"/>
      <c r="V65" s="354"/>
    </row>
    <row r="66" spans="1:22" x14ac:dyDescent="0.35">
      <c r="A66" s="391"/>
      <c r="B66" s="59">
        <v>56</v>
      </c>
      <c r="C66" s="128" t="s">
        <v>170</v>
      </c>
      <c r="D66" s="129"/>
      <c r="E66" s="314">
        <v>89</v>
      </c>
      <c r="F66" s="57"/>
      <c r="G66" s="16"/>
      <c r="H66" s="16"/>
      <c r="I66" s="16"/>
      <c r="J66" s="16"/>
      <c r="K66" s="130"/>
      <c r="L66" s="154"/>
      <c r="M66" s="154"/>
      <c r="N66" s="154"/>
      <c r="O66" s="154"/>
      <c r="P66" s="68"/>
      <c r="Q66" s="302"/>
      <c r="R66" s="326"/>
      <c r="S66" s="109"/>
      <c r="T66" s="133"/>
      <c r="U66" s="62"/>
      <c r="V66" s="354"/>
    </row>
    <row r="67" spans="1:22" x14ac:dyDescent="0.35">
      <c r="A67" s="391"/>
      <c r="B67" s="59">
        <v>57</v>
      </c>
      <c r="C67" s="128" t="s">
        <v>171</v>
      </c>
      <c r="D67" s="129"/>
      <c r="E67" s="314">
        <v>90</v>
      </c>
      <c r="F67" s="57"/>
      <c r="G67" s="16"/>
      <c r="H67" s="16"/>
      <c r="I67" s="16"/>
      <c r="J67" s="16"/>
      <c r="K67" s="130"/>
      <c r="L67" s="154"/>
      <c r="M67" s="154"/>
      <c r="N67" s="154"/>
      <c r="O67" s="154"/>
      <c r="P67" s="68"/>
      <c r="Q67" s="303"/>
      <c r="R67" s="326"/>
      <c r="S67" s="109"/>
      <c r="T67" s="133"/>
      <c r="U67" s="62"/>
      <c r="V67" s="354"/>
    </row>
    <row r="68" spans="1:22" x14ac:dyDescent="0.35">
      <c r="A68" s="391"/>
      <c r="B68" s="59">
        <v>58</v>
      </c>
      <c r="C68" s="128" t="s">
        <v>172</v>
      </c>
      <c r="D68" s="129"/>
      <c r="E68" s="314">
        <v>89</v>
      </c>
      <c r="F68" s="57"/>
      <c r="G68" s="16"/>
      <c r="H68" s="16"/>
      <c r="I68" s="16"/>
      <c r="J68" s="16"/>
      <c r="K68" s="130"/>
      <c r="L68" s="154"/>
      <c r="M68" s="154"/>
      <c r="N68" s="154"/>
      <c r="O68" s="154"/>
      <c r="P68" s="68"/>
      <c r="Q68" s="302"/>
      <c r="R68" s="326"/>
      <c r="S68" s="109"/>
      <c r="T68" s="133"/>
      <c r="U68" s="62"/>
      <c r="V68" s="354"/>
    </row>
    <row r="69" spans="1:22" x14ac:dyDescent="0.35">
      <c r="A69" s="391"/>
      <c r="B69" s="59">
        <v>59</v>
      </c>
      <c r="C69" s="128" t="s">
        <v>173</v>
      </c>
      <c r="D69" s="129"/>
      <c r="E69" s="314">
        <v>88</v>
      </c>
      <c r="F69" s="102"/>
      <c r="G69" s="103"/>
      <c r="H69" s="103"/>
      <c r="I69" s="103"/>
      <c r="J69" s="103"/>
      <c r="K69" s="130"/>
      <c r="L69" s="154"/>
      <c r="M69" s="154"/>
      <c r="N69" s="154"/>
      <c r="O69" s="154"/>
      <c r="P69" s="68"/>
      <c r="Q69" s="302"/>
      <c r="R69" s="326"/>
      <c r="S69" s="109"/>
      <c r="T69" s="133"/>
      <c r="U69" s="62"/>
      <c r="V69" s="354"/>
    </row>
    <row r="70" spans="1:22" ht="15" thickBot="1" x14ac:dyDescent="0.4">
      <c r="A70" s="392"/>
      <c r="B70" s="59">
        <v>60</v>
      </c>
      <c r="C70" s="150" t="s">
        <v>174</v>
      </c>
      <c r="D70" s="151"/>
      <c r="E70" s="315">
        <v>77</v>
      </c>
      <c r="F70" s="319"/>
      <c r="G70" s="320"/>
      <c r="H70" s="320"/>
      <c r="I70" s="320"/>
      <c r="J70" s="321"/>
      <c r="K70" s="322"/>
      <c r="L70" s="323"/>
      <c r="M70" s="323"/>
      <c r="N70" s="323"/>
      <c r="O70" s="323"/>
      <c r="P70" s="69"/>
      <c r="Q70" s="324"/>
      <c r="R70" s="330"/>
      <c r="S70" s="312"/>
      <c r="T70" s="133"/>
      <c r="U70" s="62"/>
      <c r="V70" s="354"/>
    </row>
    <row r="71" spans="1:22" s="131" customFormat="1" ht="15" customHeight="1" thickBot="1" x14ac:dyDescent="0.4">
      <c r="A71" s="393" t="s">
        <v>175</v>
      </c>
      <c r="B71" s="394"/>
      <c r="C71" s="394"/>
      <c r="D71" s="394"/>
      <c r="E71" s="394"/>
      <c r="F71" s="260"/>
      <c r="G71" s="260"/>
      <c r="H71" s="260"/>
      <c r="I71" s="260"/>
      <c r="J71" s="260"/>
      <c r="K71" s="260"/>
      <c r="L71" s="260"/>
      <c r="M71" s="260"/>
      <c r="N71" s="260"/>
      <c r="O71" s="260"/>
      <c r="P71" s="260"/>
      <c r="Q71" s="305"/>
      <c r="R71" s="335"/>
      <c r="S71" s="261"/>
      <c r="T71" s="132"/>
      <c r="V71" s="364"/>
    </row>
    <row r="72" spans="1:22" s="204" customFormat="1" ht="5.25" customHeight="1" thickBot="1" x14ac:dyDescent="0.4">
      <c r="A72" s="175"/>
      <c r="B72" s="176"/>
      <c r="C72" s="203"/>
      <c r="D72" s="241"/>
      <c r="E72" s="242"/>
      <c r="F72" s="243"/>
      <c r="G72" s="243"/>
      <c r="H72" s="243"/>
      <c r="I72" s="243"/>
      <c r="J72" s="243"/>
      <c r="K72" s="243"/>
      <c r="L72" s="243"/>
      <c r="M72" s="243"/>
      <c r="N72" s="243"/>
      <c r="O72" s="243"/>
      <c r="P72" s="247"/>
      <c r="Q72" s="248"/>
      <c r="R72" s="333"/>
      <c r="S72" s="277"/>
      <c r="T72" s="205"/>
      <c r="V72" s="367"/>
    </row>
    <row r="73" spans="1:22" ht="15" customHeight="1" x14ac:dyDescent="0.35">
      <c r="A73" s="388" t="s">
        <v>10</v>
      </c>
      <c r="B73" s="17">
        <v>61</v>
      </c>
      <c r="C73" s="22" t="s">
        <v>10</v>
      </c>
      <c r="D73" s="73">
        <v>1</v>
      </c>
      <c r="E73" s="39">
        <v>204</v>
      </c>
      <c r="F73" s="16">
        <v>170</v>
      </c>
      <c r="G73" s="16"/>
      <c r="H73" s="16"/>
      <c r="I73" s="16"/>
      <c r="J73" s="16"/>
      <c r="K73" s="16"/>
      <c r="L73" s="16"/>
      <c r="M73" s="16"/>
      <c r="N73" s="16"/>
      <c r="O73" s="16"/>
      <c r="P73" s="68"/>
      <c r="Q73" s="302" t="e">
        <f>AVERAGEIF(#REF!,"&lt;&gt;0")</f>
        <v>#REF!</v>
      </c>
      <c r="R73" s="326" t="s">
        <v>176</v>
      </c>
      <c r="S73" s="118" t="s">
        <v>177</v>
      </c>
      <c r="T73" s="133"/>
      <c r="U73" s="62"/>
      <c r="V73" s="354"/>
    </row>
    <row r="74" spans="1:22" x14ac:dyDescent="0.35">
      <c r="A74" s="387"/>
      <c r="B74" s="17">
        <v>62</v>
      </c>
      <c r="C74" s="22" t="s">
        <v>178</v>
      </c>
      <c r="D74" s="83">
        <v>0.85</v>
      </c>
      <c r="E74" s="36"/>
      <c r="F74" s="371">
        <v>0.92</v>
      </c>
      <c r="G74" s="16"/>
      <c r="H74" s="16"/>
      <c r="I74" s="16"/>
      <c r="J74" s="16"/>
      <c r="K74" s="16"/>
      <c r="L74" s="16"/>
      <c r="M74" s="16"/>
      <c r="N74" s="16"/>
      <c r="O74" s="16"/>
      <c r="P74" s="68"/>
      <c r="Q74" s="293" t="e">
        <f>SUMIF(#REF!,"&gt;0")/COUNTIF(#REF!,"&gt;0")</f>
        <v>#REF!</v>
      </c>
      <c r="R74" s="326" t="s">
        <v>179</v>
      </c>
      <c r="S74" s="117" t="s">
        <v>180</v>
      </c>
      <c r="T74" s="133"/>
      <c r="U74" s="62"/>
      <c r="V74" s="354"/>
    </row>
    <row r="75" spans="1:22" x14ac:dyDescent="0.35">
      <c r="A75" s="387"/>
      <c r="B75" s="17">
        <v>63</v>
      </c>
      <c r="C75" s="22" t="s">
        <v>181</v>
      </c>
      <c r="D75" s="45">
        <v>0</v>
      </c>
      <c r="E75" s="39"/>
      <c r="F75" s="16">
        <v>34</v>
      </c>
      <c r="G75" s="16"/>
      <c r="H75" s="16"/>
      <c r="I75" s="16"/>
      <c r="J75" s="16"/>
      <c r="K75" s="16"/>
      <c r="L75" s="16"/>
      <c r="M75" s="16"/>
      <c r="N75" s="16"/>
      <c r="O75" s="16"/>
      <c r="P75" s="68"/>
      <c r="Q75" s="293" t="str">
        <f>IFERROR(AVERAGEIF(#REF!,"&lt;&gt;0"),"0")</f>
        <v>0</v>
      </c>
      <c r="R75" s="326" t="s">
        <v>182</v>
      </c>
      <c r="S75" s="117" t="s">
        <v>183</v>
      </c>
      <c r="T75" s="133"/>
      <c r="U75" s="62"/>
      <c r="V75" s="354"/>
    </row>
    <row r="76" spans="1:22" x14ac:dyDescent="0.35">
      <c r="A76" s="387"/>
      <c r="B76" s="17">
        <v>64</v>
      </c>
      <c r="C76" s="22" t="s">
        <v>20</v>
      </c>
      <c r="D76" s="83"/>
      <c r="E76" s="39"/>
      <c r="F76" s="16">
        <v>93</v>
      </c>
      <c r="G76" s="16"/>
      <c r="H76" s="16"/>
      <c r="I76" s="16"/>
      <c r="J76" s="16"/>
      <c r="K76" s="16"/>
      <c r="L76" s="16"/>
      <c r="M76" s="16"/>
      <c r="N76" s="16"/>
      <c r="O76" s="16"/>
      <c r="P76" s="68"/>
      <c r="Q76" s="293" t="str">
        <f>IFERROR(AVERAGEIF(#REF!,"&lt;&gt;0"),"0")</f>
        <v>0</v>
      </c>
      <c r="R76" s="326" t="s">
        <v>184</v>
      </c>
      <c r="S76" s="117" t="s">
        <v>185</v>
      </c>
      <c r="T76" s="133"/>
      <c r="U76" s="62"/>
      <c r="V76" s="354"/>
    </row>
    <row r="77" spans="1:22" x14ac:dyDescent="0.35">
      <c r="A77" s="387"/>
      <c r="B77" s="17">
        <v>65</v>
      </c>
      <c r="C77" s="22" t="s">
        <v>23</v>
      </c>
      <c r="D77" s="32"/>
      <c r="E77" s="36"/>
      <c r="F77" s="16">
        <v>0</v>
      </c>
      <c r="G77" s="16"/>
      <c r="H77" s="16"/>
      <c r="I77" s="16"/>
      <c r="J77" s="16"/>
      <c r="K77" s="16"/>
      <c r="L77" s="16"/>
      <c r="M77" s="16"/>
      <c r="N77" s="16"/>
      <c r="O77" s="16"/>
      <c r="P77" s="68"/>
      <c r="Q77" s="302" t="str">
        <f>IFERROR(AVERAGEIF(#REF!,"&lt;&gt;0"),"0")</f>
        <v>0</v>
      </c>
      <c r="R77" s="326" t="s">
        <v>186</v>
      </c>
      <c r="S77" s="118" t="s">
        <v>187</v>
      </c>
      <c r="T77" s="133"/>
      <c r="U77" s="62"/>
      <c r="V77" s="354"/>
    </row>
    <row r="78" spans="1:22" x14ac:dyDescent="0.35">
      <c r="A78" s="387"/>
      <c r="B78" s="17">
        <v>66</v>
      </c>
      <c r="C78" s="22" t="s">
        <v>26</v>
      </c>
      <c r="D78" s="32">
        <v>0.1</v>
      </c>
      <c r="E78" s="36">
        <v>21</v>
      </c>
      <c r="F78" s="16">
        <v>8</v>
      </c>
      <c r="G78" s="16"/>
      <c r="H78" s="16"/>
      <c r="I78" s="16"/>
      <c r="J78" s="16"/>
      <c r="K78" s="16"/>
      <c r="L78" s="16"/>
      <c r="M78" s="16"/>
      <c r="N78" s="16"/>
      <c r="O78" s="16"/>
      <c r="P78" s="68"/>
      <c r="Q78" s="302" t="e">
        <f>AVERAGEIF(#REF!,"&lt;&gt;0")</f>
        <v>#REF!</v>
      </c>
      <c r="R78" s="326" t="s">
        <v>188</v>
      </c>
      <c r="S78" s="118" t="s">
        <v>189</v>
      </c>
      <c r="T78" s="133"/>
      <c r="U78" s="62"/>
      <c r="V78" s="354"/>
    </row>
    <row r="79" spans="1:22" x14ac:dyDescent="0.35">
      <c r="A79" s="387"/>
      <c r="B79" s="17">
        <v>67</v>
      </c>
      <c r="C79" s="22" t="s">
        <v>29</v>
      </c>
      <c r="D79" s="83"/>
      <c r="E79" s="39"/>
      <c r="F79" s="16">
        <v>0</v>
      </c>
      <c r="G79" s="16"/>
      <c r="H79" s="16"/>
      <c r="I79" s="16"/>
      <c r="J79" s="16"/>
      <c r="K79" s="16"/>
      <c r="L79" s="16"/>
      <c r="M79" s="16"/>
      <c r="N79" s="16"/>
      <c r="O79" s="16"/>
      <c r="P79" s="68"/>
      <c r="Q79" s="302" t="e">
        <f>AVERAGEIF(#REF!,"&lt;&gt;0")</f>
        <v>#REF!</v>
      </c>
      <c r="R79" s="326" t="s">
        <v>190</v>
      </c>
      <c r="S79" s="118" t="s">
        <v>191</v>
      </c>
      <c r="T79" s="133"/>
      <c r="U79" s="62"/>
      <c r="V79" s="354"/>
    </row>
    <row r="80" spans="1:22" ht="15" thickBot="1" x14ac:dyDescent="0.4">
      <c r="A80" s="387"/>
      <c r="B80" s="17">
        <v>68</v>
      </c>
      <c r="C80" s="23" t="s">
        <v>192</v>
      </c>
      <c r="D80" s="259"/>
      <c r="E80" s="40"/>
      <c r="F80" s="103">
        <v>113</v>
      </c>
      <c r="G80" s="103"/>
      <c r="H80" s="103"/>
      <c r="I80" s="103"/>
      <c r="J80" s="103"/>
      <c r="K80" s="103"/>
      <c r="L80" s="103"/>
      <c r="M80" s="103"/>
      <c r="N80" s="103"/>
      <c r="O80" s="103"/>
      <c r="P80" s="68"/>
      <c r="Q80" s="300" t="e">
        <f>AVERAGEIF(#REF!,"&lt;&gt;0")</f>
        <v>#REF!</v>
      </c>
      <c r="R80" s="326" t="s">
        <v>193</v>
      </c>
      <c r="S80" s="263" t="s">
        <v>194</v>
      </c>
      <c r="T80" s="133"/>
      <c r="U80" s="62"/>
      <c r="V80" s="354"/>
    </row>
    <row r="81" spans="1:26" s="204" customFormat="1" ht="16.5" customHeight="1" x14ac:dyDescent="0.35">
      <c r="A81" s="178"/>
      <c r="B81" s="176"/>
      <c r="C81" s="208" t="s">
        <v>195</v>
      </c>
      <c r="D81" s="236"/>
      <c r="E81" s="237"/>
      <c r="F81" s="237"/>
      <c r="G81" s="237"/>
      <c r="H81" s="237"/>
      <c r="I81" s="237"/>
      <c r="J81" s="237"/>
      <c r="K81" s="237"/>
      <c r="L81" s="237"/>
      <c r="M81" s="237"/>
      <c r="N81" s="237"/>
      <c r="O81" s="237"/>
      <c r="P81" s="238"/>
      <c r="Q81" s="306"/>
      <c r="R81" s="327"/>
      <c r="S81" s="253"/>
      <c r="T81" s="205"/>
      <c r="V81" s="367"/>
    </row>
    <row r="82" spans="1:26" ht="15" customHeight="1" x14ac:dyDescent="0.35">
      <c r="A82" s="386" t="s">
        <v>38</v>
      </c>
      <c r="B82" s="98">
        <v>69</v>
      </c>
      <c r="C82" s="162" t="s">
        <v>39</v>
      </c>
      <c r="D82" s="85"/>
      <c r="E82" s="29"/>
      <c r="F82" s="16">
        <v>31</v>
      </c>
      <c r="G82" s="16"/>
      <c r="H82" s="16"/>
      <c r="I82" s="16"/>
      <c r="J82" s="16"/>
      <c r="K82" s="16"/>
      <c r="L82" s="16"/>
      <c r="M82" s="16"/>
      <c r="N82" s="16"/>
      <c r="O82" s="16"/>
      <c r="P82" s="68"/>
      <c r="Q82" s="302" t="e">
        <f>SUM(#REF!)</f>
        <v>#REF!</v>
      </c>
      <c r="R82" s="326" t="s">
        <v>196</v>
      </c>
      <c r="S82" s="118" t="s">
        <v>197</v>
      </c>
      <c r="T82" s="133"/>
      <c r="U82" s="62"/>
      <c r="V82" s="354"/>
    </row>
    <row r="83" spans="1:26" x14ac:dyDescent="0.35">
      <c r="A83" s="387"/>
      <c r="B83" s="98">
        <v>70</v>
      </c>
      <c r="C83" s="26" t="s">
        <v>42</v>
      </c>
      <c r="D83" s="85"/>
      <c r="E83" s="29"/>
      <c r="F83" s="16">
        <v>16</v>
      </c>
      <c r="G83" s="16"/>
      <c r="H83" s="16"/>
      <c r="I83" s="16"/>
      <c r="J83" s="16"/>
      <c r="K83" s="16"/>
      <c r="L83" s="16"/>
      <c r="M83" s="16"/>
      <c r="N83" s="16"/>
      <c r="O83" s="16"/>
      <c r="P83" s="68"/>
      <c r="Q83" s="302" t="e">
        <f>SUM(#REF!)</f>
        <v>#REF!</v>
      </c>
      <c r="R83" s="326" t="s">
        <v>198</v>
      </c>
      <c r="S83" s="118" t="s">
        <v>199</v>
      </c>
      <c r="T83" s="133"/>
      <c r="U83" s="62"/>
      <c r="V83" s="354"/>
    </row>
    <row r="84" spans="1:26" x14ac:dyDescent="0.35">
      <c r="A84" s="387"/>
      <c r="B84" s="98">
        <v>71</v>
      </c>
      <c r="C84" s="26" t="s">
        <v>45</v>
      </c>
      <c r="D84" s="85"/>
      <c r="E84" s="29"/>
      <c r="F84" s="16">
        <v>31</v>
      </c>
      <c r="G84" s="16"/>
      <c r="H84" s="16"/>
      <c r="I84" s="16"/>
      <c r="J84" s="16"/>
      <c r="K84" s="16"/>
      <c r="L84" s="16"/>
      <c r="M84" s="16"/>
      <c r="N84" s="16"/>
      <c r="O84" s="16"/>
      <c r="P84" s="68"/>
      <c r="Q84" s="302" t="e">
        <f>SUM(#REF!)</f>
        <v>#REF!</v>
      </c>
      <c r="R84" s="326" t="s">
        <v>200</v>
      </c>
      <c r="S84" s="118" t="s">
        <v>201</v>
      </c>
      <c r="T84" s="133"/>
      <c r="U84" s="62"/>
      <c r="V84" s="354"/>
    </row>
    <row r="85" spans="1:26" x14ac:dyDescent="0.35">
      <c r="A85" s="387"/>
      <c r="B85" s="98">
        <v>72</v>
      </c>
      <c r="C85" s="26" t="s">
        <v>48</v>
      </c>
      <c r="D85" s="85"/>
      <c r="E85" s="29"/>
      <c r="F85" s="16">
        <v>1</v>
      </c>
      <c r="G85" s="16"/>
      <c r="H85" s="16"/>
      <c r="I85" s="16"/>
      <c r="J85" s="16"/>
      <c r="K85" s="16"/>
      <c r="L85" s="16"/>
      <c r="M85" s="16"/>
      <c r="N85" s="16"/>
      <c r="O85" s="16"/>
      <c r="P85" s="68"/>
      <c r="Q85" s="302" t="e">
        <f>SUM(#REF!)</f>
        <v>#REF!</v>
      </c>
      <c r="R85" s="326" t="s">
        <v>202</v>
      </c>
      <c r="S85" s="118" t="s">
        <v>203</v>
      </c>
      <c r="T85" s="133"/>
      <c r="U85" s="62"/>
      <c r="V85" s="354"/>
    </row>
    <row r="86" spans="1:26" x14ac:dyDescent="0.35">
      <c r="A86" s="387"/>
      <c r="B86" s="98">
        <v>73</v>
      </c>
      <c r="C86" s="97" t="s">
        <v>51</v>
      </c>
      <c r="D86" s="85"/>
      <c r="E86" s="29"/>
      <c r="F86" s="16">
        <v>4</v>
      </c>
      <c r="G86" s="16"/>
      <c r="H86" s="16"/>
      <c r="I86" s="16"/>
      <c r="J86" s="16"/>
      <c r="K86" s="16"/>
      <c r="L86" s="16"/>
      <c r="M86" s="16"/>
      <c r="N86" s="16"/>
      <c r="O86" s="16"/>
      <c r="P86" s="68"/>
      <c r="Q86" s="302" t="e">
        <f>SUM(#REF!)</f>
        <v>#REF!</v>
      </c>
      <c r="R86" s="326" t="s">
        <v>204</v>
      </c>
      <c r="S86" s="118" t="s">
        <v>205</v>
      </c>
      <c r="T86" s="133"/>
      <c r="U86" s="62"/>
      <c r="V86" s="354"/>
    </row>
    <row r="87" spans="1:26" x14ac:dyDescent="0.35">
      <c r="A87" s="387"/>
      <c r="B87" s="98">
        <v>74</v>
      </c>
      <c r="C87" s="97" t="s">
        <v>54</v>
      </c>
      <c r="D87" s="85"/>
      <c r="E87" s="29"/>
      <c r="F87" s="16">
        <v>9</v>
      </c>
      <c r="G87" s="16"/>
      <c r="H87" s="16"/>
      <c r="I87" s="16"/>
      <c r="J87" s="16"/>
      <c r="K87" s="16"/>
      <c r="L87" s="16"/>
      <c r="M87" s="16"/>
      <c r="N87" s="16"/>
      <c r="O87" s="16"/>
      <c r="P87" s="68"/>
      <c r="Q87" s="302" t="e">
        <f>AVERAGEIF(#REF!,"&lt;&gt;0")</f>
        <v>#REF!</v>
      </c>
      <c r="R87" s="326" t="s">
        <v>206</v>
      </c>
      <c r="S87" s="118" t="s">
        <v>207</v>
      </c>
      <c r="T87" s="133"/>
      <c r="U87" s="62"/>
      <c r="V87" s="354"/>
    </row>
    <row r="88" spans="1:26" x14ac:dyDescent="0.35">
      <c r="A88" s="387"/>
      <c r="B88" s="98">
        <v>75</v>
      </c>
      <c r="C88" s="97" t="s">
        <v>57</v>
      </c>
      <c r="D88" s="85"/>
      <c r="E88" s="29"/>
      <c r="F88" s="16">
        <v>44</v>
      </c>
      <c r="G88" s="16"/>
      <c r="H88" s="16"/>
      <c r="I88" s="16"/>
      <c r="J88" s="16"/>
      <c r="K88" s="16"/>
      <c r="L88" s="16"/>
      <c r="M88" s="16"/>
      <c r="N88" s="16"/>
      <c r="O88" s="16"/>
      <c r="P88" s="68"/>
      <c r="Q88" s="302" t="e">
        <f>SUM(#REF!)</f>
        <v>#REF!</v>
      </c>
      <c r="R88" s="326" t="s">
        <v>208</v>
      </c>
      <c r="S88" s="118" t="s">
        <v>209</v>
      </c>
      <c r="T88" s="133"/>
      <c r="U88" s="62"/>
      <c r="V88" s="354"/>
    </row>
    <row r="89" spans="1:26" ht="15" thickBot="1" x14ac:dyDescent="0.4">
      <c r="A89" s="387"/>
      <c r="B89" s="98">
        <v>76</v>
      </c>
      <c r="C89" s="97" t="s">
        <v>60</v>
      </c>
      <c r="D89" s="161"/>
      <c r="E89" s="123"/>
      <c r="F89" s="103">
        <v>2</v>
      </c>
      <c r="G89" s="103"/>
      <c r="H89" s="103"/>
      <c r="I89" s="103"/>
      <c r="J89" s="103"/>
      <c r="K89" s="103"/>
      <c r="L89" s="103"/>
      <c r="M89" s="103"/>
      <c r="N89" s="103"/>
      <c r="O89" s="103"/>
      <c r="P89" s="68"/>
      <c r="Q89" s="304" t="e">
        <f>SUM(#REF!)</f>
        <v>#REF!</v>
      </c>
      <c r="R89" s="326" t="s">
        <v>210</v>
      </c>
      <c r="S89" s="264" t="s">
        <v>211</v>
      </c>
      <c r="T89" s="133"/>
      <c r="U89" s="62"/>
      <c r="V89" s="354"/>
    </row>
    <row r="90" spans="1:26" s="204" customFormat="1" ht="6.75" customHeight="1" thickBot="1" x14ac:dyDescent="0.4">
      <c r="A90" s="377"/>
      <c r="B90" s="205"/>
      <c r="C90" s="203"/>
      <c r="D90" s="276"/>
      <c r="E90" s="242"/>
      <c r="F90" s="243"/>
      <c r="G90" s="243"/>
      <c r="H90" s="243"/>
      <c r="I90" s="243"/>
      <c r="J90" s="243"/>
      <c r="K90" s="243"/>
      <c r="L90" s="243"/>
      <c r="M90" s="243"/>
      <c r="N90" s="243"/>
      <c r="O90" s="243"/>
      <c r="P90" s="247"/>
      <c r="Q90" s="248"/>
      <c r="R90" s="333"/>
      <c r="S90" s="254"/>
      <c r="T90" s="205"/>
      <c r="V90" s="367"/>
    </row>
    <row r="91" spans="1:26" ht="15" customHeight="1" x14ac:dyDescent="0.35">
      <c r="A91" s="402" t="s">
        <v>63</v>
      </c>
      <c r="B91" s="17">
        <v>77</v>
      </c>
      <c r="C91" s="197" t="s">
        <v>212</v>
      </c>
      <c r="D91" s="83">
        <v>1</v>
      </c>
      <c r="E91" s="39">
        <v>204</v>
      </c>
      <c r="F91" s="16">
        <v>121</v>
      </c>
      <c r="G91" s="16"/>
      <c r="H91" s="16"/>
      <c r="I91" s="16"/>
      <c r="J91" s="16"/>
      <c r="K91" s="16"/>
      <c r="L91" s="16"/>
      <c r="M91" s="16"/>
      <c r="N91" s="16"/>
      <c r="O91" s="16"/>
      <c r="P91" s="68"/>
      <c r="Q91" s="293" t="e">
        <f>P91/$Q$73</f>
        <v>#REF!</v>
      </c>
      <c r="R91" s="326" t="s">
        <v>213</v>
      </c>
      <c r="S91" s="117" t="s">
        <v>214</v>
      </c>
      <c r="T91" s="133"/>
      <c r="U91" s="62"/>
      <c r="V91" s="354"/>
      <c r="Z91">
        <f>327/390</f>
        <v>0.83846153846153848</v>
      </c>
    </row>
    <row r="92" spans="1:26" x14ac:dyDescent="0.35">
      <c r="A92" s="403"/>
      <c r="B92" s="17">
        <v>78</v>
      </c>
      <c r="C92" s="75" t="s">
        <v>215</v>
      </c>
      <c r="D92" s="32">
        <v>1</v>
      </c>
      <c r="E92" s="39">
        <v>204</v>
      </c>
      <c r="F92" s="16">
        <v>125</v>
      </c>
      <c r="G92" s="16"/>
      <c r="H92" s="16"/>
      <c r="I92" s="16"/>
      <c r="J92" s="16"/>
      <c r="K92" s="16"/>
      <c r="L92" s="16"/>
      <c r="M92" s="16"/>
      <c r="N92" s="16"/>
      <c r="O92" s="16"/>
      <c r="P92" s="68"/>
      <c r="Q92" s="293" t="e">
        <f t="shared" ref="Q92:Q98" si="3">P92/$Q$73</f>
        <v>#REF!</v>
      </c>
      <c r="R92" s="326" t="s">
        <v>216</v>
      </c>
      <c r="S92" s="117" t="s">
        <v>217</v>
      </c>
      <c r="T92" s="133"/>
      <c r="U92" s="62"/>
      <c r="V92" s="354"/>
    </row>
    <row r="93" spans="1:26" x14ac:dyDescent="0.35">
      <c r="A93" s="403"/>
      <c r="B93" s="17">
        <v>79</v>
      </c>
      <c r="C93" s="75" t="s">
        <v>218</v>
      </c>
      <c r="D93" s="32">
        <v>1</v>
      </c>
      <c r="E93" s="39">
        <v>204</v>
      </c>
      <c r="F93" s="16">
        <v>110</v>
      </c>
      <c r="G93" s="16"/>
      <c r="H93" s="16"/>
      <c r="I93" s="16"/>
      <c r="J93" s="16"/>
      <c r="K93" s="16"/>
      <c r="L93" s="16"/>
      <c r="M93" s="16"/>
      <c r="N93" s="16"/>
      <c r="O93" s="16"/>
      <c r="P93" s="68"/>
      <c r="Q93" s="293" t="e">
        <f t="shared" si="3"/>
        <v>#REF!</v>
      </c>
      <c r="R93" s="326" t="s">
        <v>219</v>
      </c>
      <c r="S93" s="117" t="s">
        <v>220</v>
      </c>
      <c r="T93" s="133"/>
      <c r="U93" s="62"/>
      <c r="V93" s="354"/>
    </row>
    <row r="94" spans="1:26" x14ac:dyDescent="0.35">
      <c r="A94" s="403"/>
      <c r="B94" s="17">
        <v>80</v>
      </c>
      <c r="C94" s="75" t="s">
        <v>221</v>
      </c>
      <c r="D94" s="83">
        <v>1</v>
      </c>
      <c r="E94" s="39">
        <v>204</v>
      </c>
      <c r="F94" s="16">
        <v>163</v>
      </c>
      <c r="G94" s="16"/>
      <c r="H94" s="16"/>
      <c r="I94" s="16"/>
      <c r="J94" s="16"/>
      <c r="K94" s="16"/>
      <c r="L94" s="16"/>
      <c r="M94" s="16"/>
      <c r="N94" s="16"/>
      <c r="O94" s="16"/>
      <c r="P94" s="68"/>
      <c r="Q94" s="293" t="e">
        <f t="shared" si="3"/>
        <v>#REF!</v>
      </c>
      <c r="R94" s="326" t="s">
        <v>222</v>
      </c>
      <c r="S94" s="117" t="s">
        <v>223</v>
      </c>
      <c r="T94" s="133"/>
      <c r="U94" s="62"/>
      <c r="V94" s="354"/>
    </row>
    <row r="95" spans="1:26" x14ac:dyDescent="0.35">
      <c r="A95" s="403"/>
      <c r="B95" s="17">
        <v>81</v>
      </c>
      <c r="C95" s="75" t="s">
        <v>224</v>
      </c>
      <c r="D95" s="83">
        <v>1</v>
      </c>
      <c r="E95" s="39">
        <v>204</v>
      </c>
      <c r="F95" s="16">
        <v>92</v>
      </c>
      <c r="G95" s="16"/>
      <c r="H95" s="16"/>
      <c r="I95" s="16"/>
      <c r="J95" s="16"/>
      <c r="K95" s="16"/>
      <c r="L95" s="16"/>
      <c r="M95" s="16"/>
      <c r="N95" s="16"/>
      <c r="O95" s="16"/>
      <c r="P95" s="68"/>
      <c r="Q95" s="293" t="e">
        <f t="shared" si="3"/>
        <v>#REF!</v>
      </c>
      <c r="R95" s="326" t="s">
        <v>225</v>
      </c>
      <c r="S95" s="117" t="s">
        <v>226</v>
      </c>
      <c r="T95" s="133"/>
      <c r="U95" s="62"/>
      <c r="V95" s="354"/>
    </row>
    <row r="96" spans="1:26" x14ac:dyDescent="0.35">
      <c r="A96" s="403"/>
      <c r="B96" s="17">
        <v>82</v>
      </c>
      <c r="C96" s="75" t="s">
        <v>227</v>
      </c>
      <c r="D96" s="83">
        <v>1</v>
      </c>
      <c r="E96" s="39">
        <v>204</v>
      </c>
      <c r="F96" s="16">
        <v>91</v>
      </c>
      <c r="G96" s="16"/>
      <c r="H96" s="16"/>
      <c r="I96" s="16"/>
      <c r="J96" s="16"/>
      <c r="K96" s="16"/>
      <c r="L96" s="16"/>
      <c r="M96" s="16"/>
      <c r="N96" s="16"/>
      <c r="O96" s="16"/>
      <c r="P96" s="68"/>
      <c r="Q96" s="293" t="e">
        <f t="shared" si="3"/>
        <v>#REF!</v>
      </c>
      <c r="R96" s="326" t="s">
        <v>228</v>
      </c>
      <c r="S96" s="117" t="s">
        <v>229</v>
      </c>
      <c r="T96" s="133"/>
      <c r="U96" s="62"/>
      <c r="V96" s="354"/>
    </row>
    <row r="97" spans="1:22" x14ac:dyDescent="0.35">
      <c r="A97" s="403"/>
      <c r="B97" s="17">
        <v>83</v>
      </c>
      <c r="C97" s="76" t="s">
        <v>230</v>
      </c>
      <c r="D97" s="83">
        <v>1</v>
      </c>
      <c r="E97" s="39">
        <v>204</v>
      </c>
      <c r="F97" s="16">
        <v>114</v>
      </c>
      <c r="G97" s="16"/>
      <c r="H97" s="16"/>
      <c r="I97" s="16"/>
      <c r="J97" s="16"/>
      <c r="K97" s="16"/>
      <c r="L97" s="16"/>
      <c r="M97" s="16"/>
      <c r="N97" s="16"/>
      <c r="O97" s="16"/>
      <c r="P97" s="68"/>
      <c r="Q97" s="293" t="e">
        <f t="shared" si="3"/>
        <v>#REF!</v>
      </c>
      <c r="R97" s="326" t="s">
        <v>231</v>
      </c>
      <c r="S97" s="117" t="s">
        <v>232</v>
      </c>
      <c r="T97" s="133"/>
      <c r="U97" s="62"/>
      <c r="V97" s="354"/>
    </row>
    <row r="98" spans="1:22" ht="15" thickBot="1" x14ac:dyDescent="0.4">
      <c r="A98" s="404"/>
      <c r="B98" s="17">
        <v>84</v>
      </c>
      <c r="C98" s="76" t="s">
        <v>233</v>
      </c>
      <c r="D98" s="104">
        <v>1</v>
      </c>
      <c r="E98" s="39">
        <v>204</v>
      </c>
      <c r="F98" s="103">
        <v>8</v>
      </c>
      <c r="G98" s="103"/>
      <c r="H98" s="103"/>
      <c r="I98" s="103"/>
      <c r="J98" s="103"/>
      <c r="K98" s="103"/>
      <c r="L98" s="103"/>
      <c r="M98" s="103"/>
      <c r="N98" s="103"/>
      <c r="O98" s="103"/>
      <c r="P98" s="68"/>
      <c r="Q98" s="298" t="e">
        <f t="shared" si="3"/>
        <v>#REF!</v>
      </c>
      <c r="R98" s="326" t="s">
        <v>234</v>
      </c>
      <c r="S98" s="265" t="s">
        <v>235</v>
      </c>
      <c r="T98" s="133"/>
      <c r="U98" s="62"/>
      <c r="V98" s="354"/>
    </row>
    <row r="99" spans="1:22" s="204" customFormat="1" ht="6.75" customHeight="1" thickBot="1" x14ac:dyDescent="0.4">
      <c r="A99" s="377"/>
      <c r="B99" s="205"/>
      <c r="C99" s="203"/>
      <c r="D99" s="276"/>
      <c r="E99" s="242"/>
      <c r="F99" s="243"/>
      <c r="G99" s="243"/>
      <c r="H99" s="243"/>
      <c r="I99" s="243"/>
      <c r="J99" s="243"/>
      <c r="K99" s="243"/>
      <c r="L99" s="243"/>
      <c r="M99" s="243"/>
      <c r="N99" s="243"/>
      <c r="O99" s="243"/>
      <c r="P99" s="247"/>
      <c r="Q99" s="248"/>
      <c r="R99" s="333"/>
      <c r="S99" s="254"/>
      <c r="T99" s="205"/>
      <c r="V99" s="367"/>
    </row>
    <row r="100" spans="1:22" ht="15" customHeight="1" x14ac:dyDescent="0.35">
      <c r="A100" s="388" t="s">
        <v>142</v>
      </c>
      <c r="B100" s="20">
        <v>85</v>
      </c>
      <c r="C100" s="199" t="s">
        <v>236</v>
      </c>
      <c r="D100" s="83">
        <v>0.1</v>
      </c>
      <c r="E100" s="39">
        <v>21</v>
      </c>
      <c r="F100" s="16">
        <v>5</v>
      </c>
      <c r="G100" s="16"/>
      <c r="H100" s="16"/>
      <c r="I100" s="16"/>
      <c r="J100" s="16"/>
      <c r="K100" s="16"/>
      <c r="L100" s="16"/>
      <c r="M100" s="16"/>
      <c r="N100" s="16"/>
      <c r="O100" s="16"/>
      <c r="P100" s="68"/>
      <c r="Q100" s="293">
        <f>P100/$E$73</f>
        <v>0</v>
      </c>
      <c r="R100" s="326" t="s">
        <v>237</v>
      </c>
      <c r="S100" s="117" t="s">
        <v>238</v>
      </c>
      <c r="T100" s="133"/>
      <c r="U100" s="62"/>
      <c r="V100" s="354"/>
    </row>
    <row r="101" spans="1:22" x14ac:dyDescent="0.35">
      <c r="A101" s="387"/>
      <c r="B101" s="20">
        <v>86</v>
      </c>
      <c r="C101" s="41" t="s">
        <v>239</v>
      </c>
      <c r="D101" s="32"/>
      <c r="E101" s="36"/>
      <c r="F101" s="16">
        <v>11</v>
      </c>
      <c r="G101" s="16"/>
      <c r="H101" s="16"/>
      <c r="I101" s="16"/>
      <c r="J101" s="16"/>
      <c r="K101" s="16"/>
      <c r="L101" s="16"/>
      <c r="M101" s="16"/>
      <c r="N101" s="16"/>
      <c r="O101" s="16"/>
      <c r="P101" s="68"/>
      <c r="Q101" s="302" t="e">
        <f>SUM(#REF!)</f>
        <v>#REF!</v>
      </c>
      <c r="R101" s="326" t="s">
        <v>240</v>
      </c>
      <c r="S101" s="118" t="s">
        <v>241</v>
      </c>
      <c r="T101" s="133"/>
      <c r="U101" s="62"/>
      <c r="V101" s="354"/>
    </row>
    <row r="102" spans="1:22" ht="18.75" customHeight="1" thickBot="1" x14ac:dyDescent="0.4">
      <c r="A102" s="387"/>
      <c r="B102" s="20">
        <v>87</v>
      </c>
      <c r="C102" s="41" t="s">
        <v>149</v>
      </c>
      <c r="D102" s="104"/>
      <c r="E102" s="49"/>
      <c r="F102" s="103">
        <v>2</v>
      </c>
      <c r="G102" s="103"/>
      <c r="H102" s="103"/>
      <c r="I102" s="103"/>
      <c r="J102" s="103"/>
      <c r="K102" s="103"/>
      <c r="L102" s="103"/>
      <c r="M102" s="103"/>
      <c r="N102" s="103"/>
      <c r="O102" s="103"/>
      <c r="P102" s="68"/>
      <c r="Q102" s="300" t="e">
        <f>SUM(#REF!)</f>
        <v>#REF!</v>
      </c>
      <c r="R102" s="326" t="s">
        <v>242</v>
      </c>
      <c r="S102" s="263" t="s">
        <v>243</v>
      </c>
      <c r="T102" s="133"/>
      <c r="U102" s="62"/>
      <c r="V102" s="354"/>
    </row>
    <row r="103" spans="1:22" s="204" customFormat="1" ht="7.5" customHeight="1" thickBot="1" x14ac:dyDescent="0.4">
      <c r="A103" s="206"/>
      <c r="B103" s="205"/>
      <c r="C103" s="207"/>
      <c r="D103" s="276"/>
      <c r="E103" s="242"/>
      <c r="F103" s="243"/>
      <c r="G103" s="243"/>
      <c r="H103" s="243"/>
      <c r="I103" s="243"/>
      <c r="J103" s="243"/>
      <c r="K103" s="243"/>
      <c r="L103" s="243"/>
      <c r="M103" s="243"/>
      <c r="N103" s="243"/>
      <c r="O103" s="243"/>
      <c r="P103" s="247"/>
      <c r="Q103" s="248"/>
      <c r="R103" s="333"/>
      <c r="S103" s="254"/>
      <c r="T103" s="205"/>
      <c r="V103" s="367"/>
    </row>
    <row r="104" spans="1:22" ht="15" customHeight="1" x14ac:dyDescent="0.35">
      <c r="A104" s="387" t="s">
        <v>152</v>
      </c>
      <c r="B104" s="17">
        <v>88</v>
      </c>
      <c r="C104" s="127" t="s">
        <v>153</v>
      </c>
      <c r="D104" s="83">
        <v>1</v>
      </c>
      <c r="E104" s="39">
        <v>204</v>
      </c>
      <c r="F104" s="16">
        <v>106</v>
      </c>
      <c r="G104" s="16"/>
      <c r="H104" s="16"/>
      <c r="I104" s="16"/>
      <c r="J104" s="16"/>
      <c r="K104" s="16"/>
      <c r="L104" s="16"/>
      <c r="M104" s="16"/>
      <c r="N104" s="16"/>
      <c r="O104" s="16"/>
      <c r="P104" s="68"/>
      <c r="Q104" s="301" t="e">
        <f>SUM(#REF!)</f>
        <v>#REF!</v>
      </c>
      <c r="R104" s="326" t="s">
        <v>244</v>
      </c>
      <c r="S104" s="160" t="s">
        <v>245</v>
      </c>
      <c r="T104" s="133"/>
      <c r="U104" s="62"/>
      <c r="V104" s="354"/>
    </row>
    <row r="105" spans="1:22" x14ac:dyDescent="0.35">
      <c r="A105" s="387"/>
      <c r="B105" s="17">
        <v>89</v>
      </c>
      <c r="C105" s="53" t="s">
        <v>246</v>
      </c>
      <c r="D105" s="32">
        <v>1</v>
      </c>
      <c r="E105" s="39">
        <v>204</v>
      </c>
      <c r="F105" s="16">
        <v>127</v>
      </c>
      <c r="G105" s="16"/>
      <c r="H105" s="16"/>
      <c r="I105" s="16"/>
      <c r="J105" s="16"/>
      <c r="K105" s="16"/>
      <c r="L105" s="16"/>
      <c r="M105" s="16"/>
      <c r="N105" s="16"/>
      <c r="O105" s="16"/>
      <c r="P105" s="68"/>
      <c r="Q105" s="302" t="e">
        <f>SUM(#REF!)</f>
        <v>#REF!</v>
      </c>
      <c r="R105" s="326" t="s">
        <v>247</v>
      </c>
      <c r="S105" s="118" t="s">
        <v>248</v>
      </c>
      <c r="T105" s="133"/>
      <c r="U105" s="62"/>
      <c r="V105" s="354"/>
    </row>
    <row r="106" spans="1:22" x14ac:dyDescent="0.35">
      <c r="A106" s="387"/>
      <c r="B106" s="17">
        <v>90</v>
      </c>
      <c r="C106" s="126" t="s">
        <v>249</v>
      </c>
      <c r="D106" s="32"/>
      <c r="E106" s="36"/>
      <c r="F106" s="16">
        <v>15</v>
      </c>
      <c r="G106" s="16"/>
      <c r="H106" s="16"/>
      <c r="I106" s="16"/>
      <c r="J106" s="16"/>
      <c r="K106" s="16"/>
      <c r="L106" s="16"/>
      <c r="M106" s="16"/>
      <c r="N106" s="16"/>
      <c r="O106" s="16"/>
      <c r="P106" s="68"/>
      <c r="Q106" s="302" t="e">
        <f>SUM(#REF!)</f>
        <v>#REF!</v>
      </c>
      <c r="R106" s="326" t="s">
        <v>250</v>
      </c>
      <c r="S106" s="118" t="s">
        <v>251</v>
      </c>
      <c r="T106" s="133"/>
      <c r="U106" s="62"/>
      <c r="V106" s="354"/>
    </row>
    <row r="107" spans="1:22" ht="15" thickBot="1" x14ac:dyDescent="0.4">
      <c r="A107" s="387"/>
      <c r="B107" s="17">
        <v>91</v>
      </c>
      <c r="C107" s="190" t="s">
        <v>252</v>
      </c>
      <c r="D107" s="104">
        <v>1</v>
      </c>
      <c r="E107" s="49"/>
      <c r="F107" s="103">
        <v>0</v>
      </c>
      <c r="G107" s="103"/>
      <c r="H107" s="103"/>
      <c r="I107" s="103"/>
      <c r="J107" s="103"/>
      <c r="K107" s="103"/>
      <c r="L107" s="103"/>
      <c r="M107" s="103"/>
      <c r="N107" s="103"/>
      <c r="O107" s="103"/>
      <c r="P107" s="68"/>
      <c r="Q107" s="300" t="e">
        <f>SUM(#REF!)</f>
        <v>#REF!</v>
      </c>
      <c r="R107" s="326" t="s">
        <v>253</v>
      </c>
      <c r="S107" s="263" t="s">
        <v>254</v>
      </c>
      <c r="T107" s="133"/>
      <c r="U107" s="62"/>
      <c r="V107" s="354"/>
    </row>
    <row r="108" spans="1:22" s="204" customFormat="1" ht="6.75" customHeight="1" thickBot="1" x14ac:dyDescent="0.4">
      <c r="A108" s="377"/>
      <c r="B108" s="176">
        <v>7</v>
      </c>
      <c r="C108" s="203"/>
      <c r="D108" s="276"/>
      <c r="E108" s="242"/>
      <c r="F108" s="243"/>
      <c r="G108" s="243"/>
      <c r="H108" s="243"/>
      <c r="I108" s="243"/>
      <c r="J108" s="243"/>
      <c r="K108" s="243"/>
      <c r="L108" s="243"/>
      <c r="M108" s="243"/>
      <c r="N108" s="243"/>
      <c r="O108" s="243"/>
      <c r="P108" s="247"/>
      <c r="Q108" s="248"/>
      <c r="R108" s="333"/>
      <c r="S108" s="254"/>
      <c r="T108" s="205"/>
      <c r="V108" s="367"/>
    </row>
    <row r="109" spans="1:22" ht="15" customHeight="1" x14ac:dyDescent="0.35">
      <c r="A109" s="387" t="s">
        <v>122</v>
      </c>
      <c r="B109" s="17">
        <v>92</v>
      </c>
      <c r="C109" s="63" t="s">
        <v>255</v>
      </c>
      <c r="D109" s="58">
        <v>1</v>
      </c>
      <c r="E109" s="39">
        <v>204</v>
      </c>
      <c r="F109" s="16">
        <v>89</v>
      </c>
      <c r="G109" s="16"/>
      <c r="H109" s="16"/>
      <c r="I109" s="16"/>
      <c r="J109" s="16"/>
      <c r="K109" s="16"/>
      <c r="L109" s="16"/>
      <c r="M109" s="16"/>
      <c r="N109" s="16"/>
      <c r="O109" s="16"/>
      <c r="P109" s="68"/>
      <c r="Q109" s="293" t="e">
        <f>P109/$Q$73</f>
        <v>#REF!</v>
      </c>
      <c r="R109" s="326" t="s">
        <v>256</v>
      </c>
      <c r="S109" s="117" t="s">
        <v>257</v>
      </c>
      <c r="T109" s="133"/>
      <c r="U109" s="62"/>
      <c r="V109" s="354"/>
    </row>
    <row r="110" spans="1:22" x14ac:dyDescent="0.35">
      <c r="A110" s="387"/>
      <c r="B110" s="17">
        <v>93</v>
      </c>
      <c r="C110" s="63" t="s">
        <v>125</v>
      </c>
      <c r="D110" s="58">
        <v>1</v>
      </c>
      <c r="E110" s="29">
        <v>0</v>
      </c>
      <c r="F110" s="16">
        <v>7</v>
      </c>
      <c r="G110" s="16"/>
      <c r="H110" s="16"/>
      <c r="I110" s="16"/>
      <c r="J110" s="16"/>
      <c r="K110" s="16"/>
      <c r="L110" s="16"/>
      <c r="M110" s="16"/>
      <c r="N110" s="16"/>
      <c r="O110" s="16"/>
      <c r="P110" s="68"/>
      <c r="Q110" s="293" t="e">
        <f t="shared" ref="Q110" si="4">P110/$Q$73</f>
        <v>#REF!</v>
      </c>
      <c r="R110" s="326" t="s">
        <v>258</v>
      </c>
      <c r="S110" s="117" t="s">
        <v>259</v>
      </c>
      <c r="T110" s="133"/>
      <c r="U110" s="62"/>
      <c r="V110" s="354"/>
    </row>
    <row r="111" spans="1:22" s="204" customFormat="1" ht="6.75" customHeight="1" thickBot="1" x14ac:dyDescent="0.4">
      <c r="A111" s="377"/>
      <c r="B111" s="176">
        <v>7</v>
      </c>
      <c r="C111" s="203"/>
      <c r="D111" s="276"/>
      <c r="E111" s="242"/>
      <c r="F111" s="243"/>
      <c r="G111" s="243"/>
      <c r="H111" s="243"/>
      <c r="I111" s="243"/>
      <c r="J111" s="243"/>
      <c r="K111" s="243"/>
      <c r="L111" s="243"/>
      <c r="M111" s="243"/>
      <c r="N111" s="243"/>
      <c r="O111" s="243"/>
      <c r="P111" s="247"/>
      <c r="Q111" s="248"/>
      <c r="R111" s="333"/>
      <c r="S111" s="254"/>
      <c r="T111" s="205"/>
      <c r="U111" s="204">
        <v>17</v>
      </c>
      <c r="V111" s="367"/>
    </row>
    <row r="112" spans="1:22" s="159" customFormat="1" ht="15" customHeight="1" x14ac:dyDescent="0.35">
      <c r="A112" s="387" t="s">
        <v>127</v>
      </c>
      <c r="B112" s="20">
        <v>95</v>
      </c>
      <c r="C112" s="269" t="s">
        <v>128</v>
      </c>
      <c r="D112" s="270">
        <v>1</v>
      </c>
      <c r="E112" s="275">
        <v>204</v>
      </c>
      <c r="F112" s="157">
        <v>157</v>
      </c>
      <c r="G112" s="157"/>
      <c r="H112" s="157"/>
      <c r="I112" s="157"/>
      <c r="J112" s="157"/>
      <c r="K112" s="157"/>
      <c r="L112" s="157"/>
      <c r="M112" s="157"/>
      <c r="N112" s="157"/>
      <c r="O112" s="157"/>
      <c r="P112" s="68"/>
      <c r="Q112" s="301"/>
      <c r="R112" s="326" t="s">
        <v>260</v>
      </c>
      <c r="S112" s="160"/>
      <c r="T112" s="354"/>
      <c r="U112" s="351">
        <v>3</v>
      </c>
      <c r="V112" s="354"/>
    </row>
    <row r="113" spans="1:22" x14ac:dyDescent="0.35">
      <c r="A113" s="387"/>
      <c r="B113" s="20">
        <v>96</v>
      </c>
      <c r="C113" s="42" t="s">
        <v>130</v>
      </c>
      <c r="D113" s="32"/>
      <c r="E113" s="36"/>
      <c r="F113" s="16">
        <v>43</v>
      </c>
      <c r="G113" s="16"/>
      <c r="H113" s="16"/>
      <c r="I113" s="16"/>
      <c r="J113" s="16"/>
      <c r="K113" s="16"/>
      <c r="L113" s="16"/>
      <c r="M113" s="16"/>
      <c r="N113" s="16"/>
      <c r="O113" s="16"/>
      <c r="P113" s="68"/>
      <c r="Q113" s="302" t="e">
        <f>SUM(#REF!)</f>
        <v>#REF!</v>
      </c>
      <c r="R113" s="326" t="s">
        <v>261</v>
      </c>
      <c r="S113" s="118" t="s">
        <v>262</v>
      </c>
      <c r="T113" s="133"/>
      <c r="U113" s="62"/>
      <c r="V113" s="354"/>
    </row>
    <row r="114" spans="1:22" ht="29" x14ac:dyDescent="0.35">
      <c r="A114" s="387"/>
      <c r="B114" s="20">
        <v>97</v>
      </c>
      <c r="C114" s="42" t="s">
        <v>133</v>
      </c>
      <c r="D114" s="32"/>
      <c r="E114" s="36"/>
      <c r="F114" s="16">
        <v>7</v>
      </c>
      <c r="G114" s="16"/>
      <c r="H114" s="16"/>
      <c r="I114" s="16"/>
      <c r="J114" s="16"/>
      <c r="K114" s="16"/>
      <c r="L114" s="16"/>
      <c r="M114" s="16"/>
      <c r="N114" s="16"/>
      <c r="O114" s="16"/>
      <c r="P114" s="68"/>
      <c r="Q114" s="302" t="e">
        <f>SUM(#REF!)</f>
        <v>#REF!</v>
      </c>
      <c r="R114" s="326" t="s">
        <v>263</v>
      </c>
      <c r="S114" s="118" t="s">
        <v>264</v>
      </c>
      <c r="T114" s="133"/>
      <c r="U114" s="62"/>
      <c r="V114" s="354"/>
    </row>
    <row r="115" spans="1:22" x14ac:dyDescent="0.35">
      <c r="A115" s="387"/>
      <c r="B115" s="20">
        <v>98</v>
      </c>
      <c r="C115" s="42" t="s">
        <v>136</v>
      </c>
      <c r="D115" s="32"/>
      <c r="E115" s="36"/>
      <c r="F115" s="16">
        <v>128</v>
      </c>
      <c r="G115" s="16"/>
      <c r="H115" s="16"/>
      <c r="I115" s="16"/>
      <c r="J115" s="16"/>
      <c r="K115" s="16"/>
      <c r="L115" s="16"/>
      <c r="M115" s="16"/>
      <c r="N115" s="16"/>
      <c r="O115" s="16"/>
      <c r="P115" s="68"/>
      <c r="Q115" s="302" t="e">
        <f>SUM(#REF!)</f>
        <v>#REF!</v>
      </c>
      <c r="R115" s="326" t="s">
        <v>265</v>
      </c>
      <c r="S115" s="118" t="s">
        <v>266</v>
      </c>
      <c r="T115" s="133"/>
      <c r="U115" s="62"/>
      <c r="V115" s="354"/>
    </row>
    <row r="116" spans="1:22" ht="15" thickBot="1" x14ac:dyDescent="0.4">
      <c r="A116" s="375"/>
      <c r="B116" s="350">
        <v>149</v>
      </c>
      <c r="C116" s="185" t="s">
        <v>139</v>
      </c>
      <c r="D116" s="104"/>
      <c r="E116" s="49"/>
      <c r="F116" s="103">
        <v>0</v>
      </c>
      <c r="G116" s="103"/>
      <c r="H116" s="103"/>
      <c r="I116" s="103"/>
      <c r="J116" s="103"/>
      <c r="K116" s="103"/>
      <c r="L116" s="103"/>
      <c r="M116" s="103"/>
      <c r="N116" s="103"/>
      <c r="O116" s="103"/>
      <c r="P116" s="68"/>
      <c r="Q116" s="300" t="e">
        <f>SUM(#REF!)</f>
        <v>#REF!</v>
      </c>
      <c r="R116" s="326" t="s">
        <v>140</v>
      </c>
      <c r="S116" s="115" t="s">
        <v>141</v>
      </c>
      <c r="T116" s="133"/>
      <c r="U116" s="62"/>
      <c r="V116" s="354"/>
    </row>
    <row r="117" spans="1:22" s="204" customFormat="1" ht="6.75" customHeight="1" thickBot="1" x14ac:dyDescent="0.4">
      <c r="A117" s="377"/>
      <c r="B117" s="176"/>
      <c r="C117" s="203"/>
      <c r="D117" s="276"/>
      <c r="E117" s="242"/>
      <c r="F117" s="243"/>
      <c r="G117" s="243"/>
      <c r="H117" s="243"/>
      <c r="I117" s="243"/>
      <c r="J117" s="243"/>
      <c r="K117" s="243"/>
      <c r="L117" s="243"/>
      <c r="M117" s="243"/>
      <c r="N117" s="243"/>
      <c r="O117" s="243"/>
      <c r="P117" s="247"/>
      <c r="Q117" s="248"/>
      <c r="R117" s="333"/>
      <c r="S117" s="254"/>
      <c r="T117" s="205"/>
      <c r="V117" s="367"/>
    </row>
    <row r="118" spans="1:22" ht="15" customHeight="1" x14ac:dyDescent="0.35">
      <c r="A118" s="388" t="s">
        <v>165</v>
      </c>
      <c r="B118" s="20">
        <v>100</v>
      </c>
      <c r="C118" s="194" t="s">
        <v>267</v>
      </c>
      <c r="D118" s="271"/>
      <c r="E118" s="39">
        <v>315</v>
      </c>
      <c r="F118" s="157"/>
      <c r="G118" s="157"/>
      <c r="H118" s="157"/>
      <c r="I118" s="157"/>
      <c r="J118" s="111"/>
      <c r="K118" s="272"/>
      <c r="L118" s="272"/>
      <c r="M118" s="272"/>
      <c r="N118" s="272"/>
      <c r="O118" s="272"/>
      <c r="P118" s="71"/>
      <c r="Q118" s="302"/>
      <c r="R118" s="331"/>
      <c r="S118" s="118"/>
      <c r="T118" s="133"/>
      <c r="U118" s="62"/>
      <c r="V118" s="354"/>
    </row>
    <row r="119" spans="1:22" x14ac:dyDescent="0.35">
      <c r="A119" s="387"/>
      <c r="B119" s="20">
        <v>101</v>
      </c>
      <c r="C119" s="8" t="s">
        <v>268</v>
      </c>
      <c r="D119" s="37"/>
      <c r="E119" s="36">
        <v>315</v>
      </c>
      <c r="F119" s="16"/>
      <c r="G119" s="16"/>
      <c r="H119" s="16"/>
      <c r="I119" s="16"/>
      <c r="J119" s="111"/>
      <c r="K119" s="55"/>
      <c r="L119" s="55"/>
      <c r="M119" s="55"/>
      <c r="N119" s="55"/>
      <c r="O119" s="55"/>
      <c r="P119" s="68"/>
      <c r="Q119" s="302"/>
      <c r="R119" s="326"/>
      <c r="S119" s="118"/>
      <c r="T119" s="133"/>
      <c r="U119" s="62"/>
      <c r="V119" s="354"/>
    </row>
    <row r="120" spans="1:22" x14ac:dyDescent="0.35">
      <c r="A120" s="387"/>
      <c r="B120" s="20">
        <v>102</v>
      </c>
      <c r="C120" s="8" t="s">
        <v>269</v>
      </c>
      <c r="D120" s="37"/>
      <c r="E120" s="36">
        <v>315</v>
      </c>
      <c r="F120" s="16"/>
      <c r="G120" s="16"/>
      <c r="H120" s="16"/>
      <c r="I120" s="16"/>
      <c r="J120" s="111"/>
      <c r="K120" s="55"/>
      <c r="L120" s="55"/>
      <c r="M120" s="55"/>
      <c r="N120" s="55"/>
      <c r="O120" s="55"/>
      <c r="P120" s="68"/>
      <c r="Q120" s="302"/>
      <c r="R120" s="326"/>
      <c r="S120" s="118"/>
      <c r="T120" s="133"/>
      <c r="U120" s="62"/>
      <c r="V120" s="354"/>
    </row>
    <row r="121" spans="1:22" x14ac:dyDescent="0.35">
      <c r="A121" s="387"/>
      <c r="B121" s="20">
        <v>103</v>
      </c>
      <c r="C121" s="8" t="s">
        <v>270</v>
      </c>
      <c r="D121" s="37"/>
      <c r="E121" s="36">
        <v>315</v>
      </c>
      <c r="F121" s="16"/>
      <c r="G121" s="16"/>
      <c r="H121" s="16"/>
      <c r="I121" s="16"/>
      <c r="J121" s="111"/>
      <c r="K121" s="55"/>
      <c r="L121" s="55"/>
      <c r="M121" s="55"/>
      <c r="N121" s="55"/>
      <c r="O121" s="55"/>
      <c r="P121" s="68"/>
      <c r="Q121" s="302"/>
      <c r="R121" s="326"/>
      <c r="S121" s="118"/>
      <c r="T121" s="133"/>
      <c r="U121" s="62"/>
      <c r="V121" s="354"/>
    </row>
    <row r="122" spans="1:22" x14ac:dyDescent="0.35">
      <c r="A122" s="387"/>
      <c r="B122" s="20">
        <v>104</v>
      </c>
      <c r="C122" s="8" t="s">
        <v>271</v>
      </c>
      <c r="D122" s="37"/>
      <c r="E122" s="36">
        <v>313</v>
      </c>
      <c r="F122" s="103"/>
      <c r="G122" s="103"/>
      <c r="H122" s="103"/>
      <c r="I122" s="103"/>
      <c r="J122" s="111"/>
      <c r="K122" s="55"/>
      <c r="L122" s="55"/>
      <c r="M122" s="55"/>
      <c r="N122" s="55"/>
      <c r="O122" s="55"/>
      <c r="P122" s="68"/>
      <c r="Q122" s="302"/>
      <c r="R122" s="326"/>
      <c r="S122" s="118"/>
      <c r="T122" s="133"/>
      <c r="U122" s="62"/>
      <c r="V122" s="354"/>
    </row>
    <row r="123" spans="1:22" x14ac:dyDescent="0.35">
      <c r="A123" s="387"/>
      <c r="B123" s="20">
        <v>105</v>
      </c>
      <c r="C123" s="8" t="s">
        <v>272</v>
      </c>
      <c r="D123" s="37"/>
      <c r="E123" s="36">
        <v>314</v>
      </c>
      <c r="F123" s="157"/>
      <c r="G123" s="157"/>
      <c r="H123" s="157"/>
      <c r="I123" s="157"/>
      <c r="J123" s="111"/>
      <c r="K123" s="55"/>
      <c r="L123" s="55"/>
      <c r="M123" s="55"/>
      <c r="N123" s="55"/>
      <c r="O123" s="55"/>
      <c r="P123" s="68"/>
      <c r="Q123" s="302"/>
      <c r="R123" s="326"/>
      <c r="S123" s="118"/>
      <c r="T123" s="133"/>
      <c r="U123" s="62"/>
      <c r="V123" s="354"/>
    </row>
    <row r="124" spans="1:22" x14ac:dyDescent="0.35">
      <c r="A124" s="387"/>
      <c r="B124" s="20">
        <v>106</v>
      </c>
      <c r="C124" s="8" t="s">
        <v>273</v>
      </c>
      <c r="D124" s="48"/>
      <c r="E124" s="49">
        <v>311</v>
      </c>
      <c r="F124" s="16"/>
      <c r="G124" s="16"/>
      <c r="H124" s="16"/>
      <c r="I124" s="16"/>
      <c r="J124" s="111"/>
      <c r="K124" s="79"/>
      <c r="L124" s="79"/>
      <c r="M124" s="79"/>
      <c r="N124" s="79"/>
      <c r="O124" s="79"/>
      <c r="P124" s="68"/>
      <c r="Q124" s="302"/>
      <c r="R124" s="326"/>
      <c r="S124" s="118"/>
      <c r="T124" s="133"/>
      <c r="U124" s="62"/>
      <c r="V124" s="354"/>
    </row>
    <row r="125" spans="1:22" x14ac:dyDescent="0.35">
      <c r="A125" s="387"/>
      <c r="B125" s="20">
        <v>107</v>
      </c>
      <c r="C125" s="8" t="s">
        <v>274</v>
      </c>
      <c r="D125" s="48"/>
      <c r="E125" s="49">
        <v>310</v>
      </c>
      <c r="F125" s="16"/>
      <c r="G125" s="16"/>
      <c r="H125" s="16"/>
      <c r="I125" s="16"/>
      <c r="J125" s="111"/>
      <c r="K125" s="79"/>
      <c r="L125" s="79"/>
      <c r="M125" s="79"/>
      <c r="N125" s="79"/>
      <c r="O125" s="79"/>
      <c r="P125" s="68"/>
      <c r="Q125" s="302"/>
      <c r="R125" s="326"/>
      <c r="S125" s="118"/>
      <c r="T125" s="133"/>
      <c r="U125" s="62"/>
      <c r="V125" s="354"/>
    </row>
    <row r="126" spans="1:22" ht="15" thickBot="1" x14ac:dyDescent="0.4">
      <c r="A126" s="389"/>
      <c r="B126" s="20">
        <v>108</v>
      </c>
      <c r="C126" s="8" t="s">
        <v>275</v>
      </c>
      <c r="D126" s="48"/>
      <c r="E126" s="49">
        <v>144</v>
      </c>
      <c r="F126" s="16"/>
      <c r="G126" s="16"/>
      <c r="H126" s="16"/>
      <c r="I126" s="16"/>
      <c r="J126" s="111"/>
      <c r="K126" s="79"/>
      <c r="L126" s="79"/>
      <c r="M126" s="79"/>
      <c r="N126" s="79"/>
      <c r="O126" s="79"/>
      <c r="P126" s="68"/>
      <c r="Q126" s="300"/>
      <c r="R126" s="326"/>
      <c r="S126" s="263"/>
      <c r="T126" s="133"/>
      <c r="U126" s="62"/>
      <c r="V126" s="354"/>
    </row>
    <row r="127" spans="1:22" s="204" customFormat="1" ht="7.5" customHeight="1" thickBot="1" x14ac:dyDescent="0.4">
      <c r="A127" s="178"/>
      <c r="B127" s="205"/>
      <c r="C127" s="207"/>
      <c r="D127" s="276"/>
      <c r="E127" s="242"/>
      <c r="F127" s="278"/>
      <c r="G127" s="243"/>
      <c r="H127" s="279"/>
      <c r="I127" s="279"/>
      <c r="J127" s="280"/>
      <c r="K127" s="243"/>
      <c r="L127" s="243"/>
      <c r="M127" s="243"/>
      <c r="N127" s="243"/>
      <c r="O127" s="243"/>
      <c r="P127" s="281"/>
      <c r="Q127" s="248"/>
      <c r="R127" s="336"/>
      <c r="S127" s="254"/>
      <c r="T127" s="205"/>
      <c r="V127" s="367"/>
    </row>
    <row r="128" spans="1:22" ht="15.75" customHeight="1" thickBot="1" x14ac:dyDescent="0.4">
      <c r="A128" s="401" t="s">
        <v>10</v>
      </c>
      <c r="B128" s="77"/>
      <c r="C128" s="406" t="s">
        <v>276</v>
      </c>
      <c r="D128" s="407"/>
      <c r="E128" s="407"/>
      <c r="F128" s="273"/>
      <c r="G128" s="273"/>
      <c r="H128" s="273"/>
      <c r="I128" s="273"/>
      <c r="J128" s="273"/>
      <c r="K128" s="273"/>
      <c r="L128" s="273"/>
      <c r="M128" s="273"/>
      <c r="N128" s="273"/>
      <c r="O128" s="273"/>
      <c r="P128" s="273"/>
      <c r="Q128" s="307"/>
      <c r="R128" s="337"/>
      <c r="S128" s="325"/>
      <c r="T128" s="133"/>
      <c r="U128" s="62"/>
      <c r="V128" s="354"/>
    </row>
    <row r="129" spans="1:22" ht="15" customHeight="1" x14ac:dyDescent="0.35">
      <c r="A129" s="382"/>
      <c r="B129" s="77">
        <v>109</v>
      </c>
      <c r="C129" s="50" t="s">
        <v>11</v>
      </c>
      <c r="D129" s="73">
        <v>1</v>
      </c>
      <c r="E129" s="39">
        <v>48</v>
      </c>
      <c r="F129" s="157">
        <v>48</v>
      </c>
      <c r="G129" s="157"/>
      <c r="H129" s="157"/>
      <c r="I129" s="157"/>
      <c r="J129" s="157"/>
      <c r="K129" s="157"/>
      <c r="L129" s="16"/>
      <c r="M129" s="16"/>
      <c r="N129" s="16"/>
      <c r="O129" s="16"/>
      <c r="P129" s="68"/>
      <c r="Q129" s="302" t="e">
        <f>AVERAGEIF(#REF!,"&lt;&gt;0")</f>
        <v>#REF!</v>
      </c>
      <c r="R129" s="326" t="s">
        <v>277</v>
      </c>
      <c r="S129" s="109" t="s">
        <v>278</v>
      </c>
      <c r="T129" s="133"/>
      <c r="U129" s="62"/>
      <c r="V129" s="354"/>
    </row>
    <row r="130" spans="1:22" ht="15" customHeight="1" x14ac:dyDescent="0.35">
      <c r="A130" s="382"/>
      <c r="B130" s="77">
        <v>110</v>
      </c>
      <c r="C130" s="50" t="s">
        <v>279</v>
      </c>
      <c r="D130" s="73">
        <v>1</v>
      </c>
      <c r="E130" s="39">
        <v>0</v>
      </c>
      <c r="F130" s="16" t="s">
        <v>280</v>
      </c>
      <c r="G130" s="16"/>
      <c r="H130" s="16"/>
      <c r="I130" s="16"/>
      <c r="J130" s="16"/>
      <c r="K130" s="16"/>
      <c r="L130" s="16"/>
      <c r="M130" s="16"/>
      <c r="N130" s="16"/>
      <c r="O130" s="16"/>
      <c r="P130" s="68"/>
      <c r="Q130" s="293" t="e">
        <f>AVERAGEIF(#REF!,"&lt;&gt;0")</f>
        <v>#REF!</v>
      </c>
      <c r="R130" s="326" t="s">
        <v>281</v>
      </c>
      <c r="S130" s="116" t="s">
        <v>282</v>
      </c>
      <c r="T130" s="133"/>
      <c r="U130" s="62"/>
      <c r="V130" s="354"/>
    </row>
    <row r="131" spans="1:22" x14ac:dyDescent="0.35">
      <c r="A131" s="382"/>
      <c r="B131" s="77">
        <v>111</v>
      </c>
      <c r="C131" s="22" t="s">
        <v>17</v>
      </c>
      <c r="D131" s="32">
        <v>0.85</v>
      </c>
      <c r="E131" s="39"/>
      <c r="F131" s="371">
        <v>0.86</v>
      </c>
      <c r="G131" s="16"/>
      <c r="H131" s="16"/>
      <c r="I131" s="16"/>
      <c r="J131" s="16"/>
      <c r="K131" s="16"/>
      <c r="L131" s="16"/>
      <c r="M131" s="16"/>
      <c r="N131" s="16"/>
      <c r="O131" s="16"/>
      <c r="P131" s="68"/>
      <c r="Q131" s="293" t="e">
        <f>SUMIF(#REF!,"&gt;0")/COUNTIF(#REF!,"&gt;0")</f>
        <v>#REF!</v>
      </c>
      <c r="R131" s="326" t="s">
        <v>283</v>
      </c>
      <c r="S131" s="110" t="s">
        <v>284</v>
      </c>
      <c r="T131" s="133"/>
      <c r="U131" s="62"/>
      <c r="V131" s="354"/>
    </row>
    <row r="132" spans="1:22" x14ac:dyDescent="0.35">
      <c r="A132" s="382"/>
      <c r="B132" s="77">
        <v>112</v>
      </c>
      <c r="C132" s="22" t="s">
        <v>181</v>
      </c>
      <c r="D132" s="32"/>
      <c r="E132" s="36"/>
      <c r="F132" s="16">
        <v>0</v>
      </c>
      <c r="G132" s="16"/>
      <c r="H132" s="16"/>
      <c r="I132" s="16"/>
      <c r="J132" s="16"/>
      <c r="K132" s="16"/>
      <c r="L132" s="16"/>
      <c r="M132" s="16"/>
      <c r="N132" s="16"/>
      <c r="O132" s="16"/>
      <c r="P132" s="68"/>
      <c r="Q132" s="302" t="e">
        <f>AVERAGEIF(#REF!,"&lt;&gt;0")</f>
        <v>#REF!</v>
      </c>
      <c r="R132" s="326" t="s">
        <v>285</v>
      </c>
      <c r="S132" s="109" t="s">
        <v>278</v>
      </c>
      <c r="T132" s="133"/>
      <c r="U132" s="62"/>
      <c r="V132" s="354"/>
    </row>
    <row r="133" spans="1:22" x14ac:dyDescent="0.35">
      <c r="A133" s="382"/>
      <c r="B133" s="77">
        <v>113</v>
      </c>
      <c r="C133" s="22" t="s">
        <v>20</v>
      </c>
      <c r="D133" s="32"/>
      <c r="E133" s="39"/>
      <c r="F133" s="16">
        <v>12</v>
      </c>
      <c r="G133" s="16"/>
      <c r="H133" s="16"/>
      <c r="I133" s="103"/>
      <c r="J133" s="103"/>
      <c r="K133" s="103"/>
      <c r="L133" s="16"/>
      <c r="M133" s="16"/>
      <c r="N133" s="16"/>
      <c r="O133" s="16"/>
      <c r="P133" s="68"/>
      <c r="Q133" s="302" t="str">
        <f>IFERROR(AVERAGEIF(#REF!,"&lt;&gt;0"),"0")</f>
        <v>0</v>
      </c>
      <c r="R133" s="326" t="s">
        <v>286</v>
      </c>
      <c r="S133" s="109" t="s">
        <v>287</v>
      </c>
      <c r="T133" s="133"/>
      <c r="U133" s="62"/>
      <c r="V133" s="354"/>
    </row>
    <row r="134" spans="1:22" x14ac:dyDescent="0.35">
      <c r="A134" s="382"/>
      <c r="B134" s="77">
        <v>114</v>
      </c>
      <c r="C134" s="22" t="s">
        <v>23</v>
      </c>
      <c r="D134" s="83"/>
      <c r="E134" s="39"/>
      <c r="F134" s="16">
        <v>1</v>
      </c>
      <c r="G134" s="16"/>
      <c r="H134" s="16"/>
      <c r="I134" s="157"/>
      <c r="J134" s="157"/>
      <c r="K134" s="157"/>
      <c r="L134" s="16"/>
      <c r="M134" s="16"/>
      <c r="N134" s="16"/>
      <c r="O134" s="16"/>
      <c r="P134" s="68"/>
      <c r="Q134" s="302" t="e">
        <f>AVERAGEIF(#REF!,"&lt;&gt;0")</f>
        <v>#REF!</v>
      </c>
      <c r="R134" s="326" t="s">
        <v>288</v>
      </c>
      <c r="S134" s="109" t="s">
        <v>289</v>
      </c>
      <c r="T134" s="133"/>
      <c r="U134" s="62"/>
      <c r="V134" s="354"/>
    </row>
    <row r="135" spans="1:22" x14ac:dyDescent="0.35">
      <c r="A135" s="382"/>
      <c r="B135" s="77">
        <v>115</v>
      </c>
      <c r="C135" s="22" t="s">
        <v>26</v>
      </c>
      <c r="D135" s="32">
        <v>0.1</v>
      </c>
      <c r="E135" s="36">
        <v>5</v>
      </c>
      <c r="F135" s="16">
        <v>2</v>
      </c>
      <c r="G135" s="16"/>
      <c r="H135" s="16"/>
      <c r="I135" s="16"/>
      <c r="J135" s="16"/>
      <c r="K135" s="16"/>
      <c r="L135" s="16"/>
      <c r="M135" s="16"/>
      <c r="N135" s="16"/>
      <c r="O135" s="16"/>
      <c r="P135" s="68"/>
      <c r="Q135" s="303" t="e">
        <f>SUM(#REF!)</f>
        <v>#REF!</v>
      </c>
      <c r="R135" s="326" t="s">
        <v>290</v>
      </c>
      <c r="S135" s="112" t="s">
        <v>291</v>
      </c>
      <c r="T135" s="133"/>
      <c r="U135" s="62"/>
      <c r="V135" s="354"/>
    </row>
    <row r="136" spans="1:22" x14ac:dyDescent="0.35">
      <c r="A136" s="382"/>
      <c r="B136" s="77">
        <v>116</v>
      </c>
      <c r="C136" s="22" t="s">
        <v>29</v>
      </c>
      <c r="D136" s="32"/>
      <c r="E136" s="39"/>
      <c r="F136" s="16">
        <v>0</v>
      </c>
      <c r="G136" s="16"/>
      <c r="H136" s="16"/>
      <c r="I136" s="16"/>
      <c r="J136" s="16"/>
      <c r="K136" s="16"/>
      <c r="L136" s="16"/>
      <c r="M136" s="16"/>
      <c r="N136" s="16"/>
      <c r="O136" s="16"/>
      <c r="P136" s="68"/>
      <c r="Q136" s="303" t="e">
        <f>SUM(#REF!)</f>
        <v>#REF!</v>
      </c>
      <c r="R136" s="326" t="s">
        <v>292</v>
      </c>
      <c r="S136" s="112" t="s">
        <v>293</v>
      </c>
      <c r="T136" s="133"/>
      <c r="U136" s="62"/>
      <c r="V136" s="354"/>
    </row>
    <row r="137" spans="1:22" x14ac:dyDescent="0.35">
      <c r="A137" s="382"/>
      <c r="B137" s="77">
        <v>117</v>
      </c>
      <c r="C137" s="22" t="s">
        <v>32</v>
      </c>
      <c r="D137" s="32"/>
      <c r="E137" s="33"/>
      <c r="F137" s="16" t="s">
        <v>280</v>
      </c>
      <c r="G137" s="16"/>
      <c r="H137" s="16"/>
      <c r="I137" s="16"/>
      <c r="J137" s="16"/>
      <c r="K137" s="16"/>
      <c r="L137" s="16"/>
      <c r="M137" s="16"/>
      <c r="N137" s="16"/>
      <c r="O137" s="16"/>
      <c r="P137" s="68"/>
      <c r="Q137" s="303" t="e">
        <f>SUM(#REF!)</f>
        <v>#REF!</v>
      </c>
      <c r="R137" s="326" t="s">
        <v>294</v>
      </c>
      <c r="S137" s="118" t="s">
        <v>295</v>
      </c>
      <c r="T137" s="133"/>
      <c r="U137" s="62"/>
      <c r="V137" s="354"/>
    </row>
    <row r="138" spans="1:22" x14ac:dyDescent="0.35">
      <c r="A138" s="382"/>
      <c r="B138" s="77">
        <v>118</v>
      </c>
      <c r="C138" s="23" t="s">
        <v>35</v>
      </c>
      <c r="D138" s="104"/>
      <c r="E138" s="266"/>
      <c r="F138" s="285">
        <v>43</v>
      </c>
      <c r="G138" s="262"/>
      <c r="H138" s="285"/>
      <c r="I138" s="285"/>
      <c r="J138" s="285"/>
      <c r="K138" s="285"/>
      <c r="L138" s="103"/>
      <c r="M138" s="103"/>
      <c r="N138" s="103"/>
      <c r="O138" s="103"/>
      <c r="P138" s="68"/>
      <c r="Q138" s="304" t="e">
        <f>SUM(#REF!)</f>
        <v>#REF!</v>
      </c>
      <c r="R138" s="326" t="s">
        <v>296</v>
      </c>
      <c r="S138" s="163" t="s">
        <v>297</v>
      </c>
      <c r="T138" s="133"/>
      <c r="U138" s="62"/>
      <c r="V138" s="354"/>
    </row>
    <row r="139" spans="1:22" s="204" customFormat="1" ht="12" customHeight="1" thickBot="1" x14ac:dyDescent="0.4">
      <c r="A139" s="178"/>
      <c r="B139" s="205"/>
      <c r="C139" s="282"/>
      <c r="D139" s="276"/>
      <c r="E139" s="242"/>
      <c r="F139" s="278"/>
      <c r="G139" s="243"/>
      <c r="H139" s="279"/>
      <c r="I139" s="279"/>
      <c r="J139" s="243"/>
      <c r="K139" s="279"/>
      <c r="L139" s="279"/>
      <c r="M139" s="279"/>
      <c r="N139" s="279"/>
      <c r="O139" s="279"/>
      <c r="P139" s="247"/>
      <c r="Q139" s="248"/>
      <c r="R139" s="333"/>
      <c r="S139" s="254"/>
      <c r="T139" s="205"/>
      <c r="V139" s="367"/>
    </row>
    <row r="140" spans="1:22" ht="15" customHeight="1" x14ac:dyDescent="0.35">
      <c r="A140" s="382" t="s">
        <v>63</v>
      </c>
      <c r="B140" s="24">
        <v>119</v>
      </c>
      <c r="C140" s="74" t="s">
        <v>64</v>
      </c>
      <c r="D140" s="31">
        <v>1</v>
      </c>
      <c r="E140" s="105">
        <v>48</v>
      </c>
      <c r="F140" s="156">
        <v>25</v>
      </c>
      <c r="G140" s="156"/>
      <c r="H140" s="156"/>
      <c r="I140" s="156"/>
      <c r="J140" s="156"/>
      <c r="K140" s="156"/>
      <c r="L140" s="1"/>
      <c r="M140" s="1"/>
      <c r="N140" s="1"/>
      <c r="O140" s="1"/>
      <c r="P140" s="67"/>
      <c r="Q140" s="297" t="e">
        <f>P140/$Q$129</f>
        <v>#REF!</v>
      </c>
      <c r="R140" s="329" t="s">
        <v>298</v>
      </c>
      <c r="S140" s="113" t="s">
        <v>299</v>
      </c>
      <c r="T140" s="133"/>
      <c r="U140" s="62"/>
      <c r="V140" s="354"/>
    </row>
    <row r="141" spans="1:22" ht="15" customHeight="1" x14ac:dyDescent="0.35">
      <c r="A141" s="382"/>
      <c r="B141" s="24">
        <v>120</v>
      </c>
      <c r="C141" s="75" t="s">
        <v>300</v>
      </c>
      <c r="D141" s="83">
        <v>0</v>
      </c>
      <c r="E141" s="96">
        <v>48</v>
      </c>
      <c r="F141" s="16">
        <v>29</v>
      </c>
      <c r="G141" s="16"/>
      <c r="H141" s="16"/>
      <c r="I141" s="16"/>
      <c r="J141" s="16"/>
      <c r="K141" s="16"/>
      <c r="L141" s="16"/>
      <c r="M141" s="16"/>
      <c r="N141" s="16"/>
      <c r="O141" s="16"/>
      <c r="P141" s="68"/>
      <c r="Q141" s="293" t="e">
        <f t="shared" ref="Q141:Q148" si="5">P141/$Q$129</f>
        <v>#REF!</v>
      </c>
      <c r="R141" s="326" t="s">
        <v>301</v>
      </c>
      <c r="S141" s="110" t="s">
        <v>302</v>
      </c>
      <c r="T141" s="133"/>
      <c r="U141" s="62"/>
      <c r="V141" s="354"/>
    </row>
    <row r="142" spans="1:22" ht="15" customHeight="1" x14ac:dyDescent="0.35">
      <c r="A142" s="382"/>
      <c r="B142" s="24">
        <v>121</v>
      </c>
      <c r="C142" s="75" t="s">
        <v>303</v>
      </c>
      <c r="D142" s="83"/>
      <c r="E142" s="96">
        <v>48</v>
      </c>
      <c r="F142" s="16">
        <v>30</v>
      </c>
      <c r="G142" s="16"/>
      <c r="H142" s="16"/>
      <c r="I142" s="16"/>
      <c r="J142" s="16"/>
      <c r="K142" s="16"/>
      <c r="L142" s="16"/>
      <c r="M142" s="16"/>
      <c r="N142" s="16"/>
      <c r="O142" s="16"/>
      <c r="P142" s="68"/>
      <c r="Q142" s="293" t="e">
        <f t="shared" si="5"/>
        <v>#REF!</v>
      </c>
      <c r="R142" s="326" t="s">
        <v>304</v>
      </c>
      <c r="S142" s="110" t="s">
        <v>305</v>
      </c>
      <c r="T142" s="133"/>
      <c r="U142" s="62"/>
      <c r="V142" s="354"/>
    </row>
    <row r="143" spans="1:22" ht="15" customHeight="1" x14ac:dyDescent="0.35">
      <c r="A143" s="382"/>
      <c r="B143" s="24">
        <v>122</v>
      </c>
      <c r="C143" s="75" t="s">
        <v>73</v>
      </c>
      <c r="D143" s="32">
        <v>1</v>
      </c>
      <c r="E143" s="96">
        <v>48</v>
      </c>
      <c r="F143" s="16">
        <v>42</v>
      </c>
      <c r="G143" s="16"/>
      <c r="H143" s="16"/>
      <c r="I143" s="16"/>
      <c r="J143" s="16"/>
      <c r="K143" s="16"/>
      <c r="L143" s="16"/>
      <c r="M143" s="16"/>
      <c r="N143" s="16"/>
      <c r="O143" s="16"/>
      <c r="P143" s="68"/>
      <c r="Q143" s="293" t="e">
        <f t="shared" si="5"/>
        <v>#REF!</v>
      </c>
      <c r="R143" s="326" t="s">
        <v>306</v>
      </c>
      <c r="S143" s="110" t="s">
        <v>307</v>
      </c>
      <c r="T143" s="133"/>
      <c r="U143" s="62"/>
      <c r="V143" s="354"/>
    </row>
    <row r="144" spans="1:22" ht="15" customHeight="1" x14ac:dyDescent="0.35">
      <c r="A144" s="382"/>
      <c r="B144" s="24">
        <v>123</v>
      </c>
      <c r="C144" s="75" t="s">
        <v>76</v>
      </c>
      <c r="D144" s="32">
        <v>1</v>
      </c>
      <c r="E144" s="96">
        <v>48</v>
      </c>
      <c r="F144" s="103">
        <v>30</v>
      </c>
      <c r="G144" s="103"/>
      <c r="H144" s="103"/>
      <c r="I144" s="103"/>
      <c r="J144" s="103"/>
      <c r="K144" s="103"/>
      <c r="L144" s="16"/>
      <c r="M144" s="16"/>
      <c r="N144" s="16"/>
      <c r="O144" s="16"/>
      <c r="P144" s="68"/>
      <c r="Q144" s="293" t="e">
        <f t="shared" si="5"/>
        <v>#REF!</v>
      </c>
      <c r="R144" s="326" t="s">
        <v>308</v>
      </c>
      <c r="S144" s="110" t="s">
        <v>309</v>
      </c>
      <c r="T144" s="133"/>
      <c r="U144" s="62"/>
      <c r="V144" s="354"/>
    </row>
    <row r="145" spans="1:22" ht="15" customHeight="1" x14ac:dyDescent="0.35">
      <c r="A145" s="382"/>
      <c r="B145" s="24">
        <v>124</v>
      </c>
      <c r="C145" s="75" t="s">
        <v>79</v>
      </c>
      <c r="D145" s="32">
        <v>1</v>
      </c>
      <c r="E145" s="96">
        <v>48</v>
      </c>
      <c r="F145" s="157">
        <v>30</v>
      </c>
      <c r="G145" s="157"/>
      <c r="H145" s="157"/>
      <c r="I145" s="157"/>
      <c r="J145" s="157"/>
      <c r="K145" s="157"/>
      <c r="L145" s="16"/>
      <c r="M145" s="16"/>
      <c r="N145" s="16"/>
      <c r="O145" s="16"/>
      <c r="P145" s="68"/>
      <c r="Q145" s="293" t="e">
        <f t="shared" si="5"/>
        <v>#REF!</v>
      </c>
      <c r="R145" s="326" t="s">
        <v>310</v>
      </c>
      <c r="S145" s="110" t="s">
        <v>311</v>
      </c>
      <c r="T145" s="133"/>
      <c r="U145" s="62"/>
      <c r="V145" s="354"/>
    </row>
    <row r="146" spans="1:22" ht="15" customHeight="1" x14ac:dyDescent="0.35">
      <c r="A146" s="382"/>
      <c r="B146" s="24">
        <v>125</v>
      </c>
      <c r="C146" s="76" t="s">
        <v>82</v>
      </c>
      <c r="D146" s="32">
        <v>1</v>
      </c>
      <c r="E146" s="96">
        <v>48</v>
      </c>
      <c r="F146" s="16">
        <v>30</v>
      </c>
      <c r="G146" s="16"/>
      <c r="H146" s="16"/>
      <c r="I146" s="16"/>
      <c r="J146" s="16"/>
      <c r="K146" s="16"/>
      <c r="L146" s="16"/>
      <c r="M146" s="16"/>
      <c r="N146" s="16"/>
      <c r="O146" s="16"/>
      <c r="P146" s="68"/>
      <c r="Q146" s="293" t="e">
        <f t="shared" si="5"/>
        <v>#REF!</v>
      </c>
      <c r="R146" s="326" t="s">
        <v>312</v>
      </c>
      <c r="S146" s="110" t="s">
        <v>313</v>
      </c>
      <c r="T146" s="133"/>
      <c r="U146" s="62"/>
      <c r="V146" s="354"/>
    </row>
    <row r="147" spans="1:22" ht="15" customHeight="1" x14ac:dyDescent="0.35">
      <c r="A147" s="382"/>
      <c r="B147" s="24">
        <v>126</v>
      </c>
      <c r="C147" s="76" t="s">
        <v>314</v>
      </c>
      <c r="D147" s="32">
        <v>1</v>
      </c>
      <c r="E147" s="96">
        <v>48</v>
      </c>
      <c r="F147" s="16">
        <v>5</v>
      </c>
      <c r="G147" s="16"/>
      <c r="H147" s="16"/>
      <c r="I147" s="16"/>
      <c r="J147" s="16"/>
      <c r="K147" s="16"/>
      <c r="L147" s="16"/>
      <c r="M147" s="16"/>
      <c r="N147" s="16"/>
      <c r="O147" s="16"/>
      <c r="P147" s="68"/>
      <c r="Q147" s="293" t="e">
        <f>P147/$Q$129</f>
        <v>#REF!</v>
      </c>
      <c r="R147" s="326" t="s">
        <v>315</v>
      </c>
      <c r="S147" s="110" t="s">
        <v>316</v>
      </c>
      <c r="T147" s="133"/>
      <c r="U147" s="62"/>
      <c r="V147" s="354"/>
    </row>
    <row r="148" spans="1:22" ht="15" customHeight="1" thickBot="1" x14ac:dyDescent="0.4">
      <c r="A148" s="382"/>
      <c r="B148" s="24">
        <v>127</v>
      </c>
      <c r="C148" s="99" t="s">
        <v>88</v>
      </c>
      <c r="D148" s="34">
        <v>1</v>
      </c>
      <c r="E148" s="96">
        <v>48</v>
      </c>
      <c r="F148" s="310">
        <v>3</v>
      </c>
      <c r="G148" s="310"/>
      <c r="H148" s="310"/>
      <c r="I148" s="310"/>
      <c r="J148" s="310"/>
      <c r="K148" s="310"/>
      <c r="L148" s="65"/>
      <c r="M148" s="65"/>
      <c r="N148" s="65"/>
      <c r="O148" s="65"/>
      <c r="P148" s="69"/>
      <c r="Q148" s="296" t="e">
        <f t="shared" si="5"/>
        <v>#REF!</v>
      </c>
      <c r="R148" s="330" t="s">
        <v>317</v>
      </c>
      <c r="S148" s="114" t="s">
        <v>318</v>
      </c>
      <c r="T148" s="133"/>
      <c r="U148" s="62"/>
      <c r="V148" s="354"/>
    </row>
    <row r="149" spans="1:22" s="204" customFormat="1" ht="6.75" customHeight="1" thickBot="1" x14ac:dyDescent="0.4">
      <c r="A149" s="377"/>
      <c r="B149" s="205"/>
      <c r="C149" s="203"/>
      <c r="D149" s="276"/>
      <c r="E149" s="242"/>
      <c r="F149" s="243"/>
      <c r="G149" s="243"/>
      <c r="H149" s="243"/>
      <c r="I149" s="243"/>
      <c r="J149" s="243"/>
      <c r="K149" s="243"/>
      <c r="L149" s="243"/>
      <c r="M149" s="243"/>
      <c r="N149" s="243"/>
      <c r="O149" s="243"/>
      <c r="P149" s="247"/>
      <c r="Q149" s="248"/>
      <c r="R149" s="333"/>
      <c r="S149" s="254"/>
      <c r="T149" s="205"/>
      <c r="V149" s="367"/>
    </row>
    <row r="150" spans="1:22" s="159" customFormat="1" ht="15" customHeight="1" x14ac:dyDescent="0.35">
      <c r="A150" s="380" t="s">
        <v>152</v>
      </c>
      <c r="B150" s="24">
        <v>138</v>
      </c>
      <c r="C150" s="274" t="s">
        <v>153</v>
      </c>
      <c r="D150" s="270">
        <v>1</v>
      </c>
      <c r="E150" s="275">
        <v>48</v>
      </c>
      <c r="F150" s="157">
        <v>43</v>
      </c>
      <c r="G150" s="157"/>
      <c r="H150" s="157"/>
      <c r="I150" s="157"/>
      <c r="J150" s="157"/>
      <c r="K150" s="157"/>
      <c r="L150" s="157"/>
      <c r="M150" s="157"/>
      <c r="N150" s="157"/>
      <c r="O150" s="157"/>
      <c r="P150" s="68"/>
      <c r="Q150" s="301" t="e">
        <f>SUM(#REF!)</f>
        <v>#REF!</v>
      </c>
      <c r="R150" s="326" t="s">
        <v>319</v>
      </c>
      <c r="S150" s="158" t="s">
        <v>320</v>
      </c>
      <c r="T150" s="354"/>
      <c r="U150" s="351"/>
      <c r="V150" s="354"/>
    </row>
    <row r="151" spans="1:22" x14ac:dyDescent="0.35">
      <c r="A151" s="380"/>
      <c r="B151" s="60">
        <v>139</v>
      </c>
      <c r="C151" s="66" t="s">
        <v>321</v>
      </c>
      <c r="D151" s="32">
        <v>1</v>
      </c>
      <c r="E151" s="36">
        <v>48</v>
      </c>
      <c r="F151" s="16">
        <v>46</v>
      </c>
      <c r="G151" s="16"/>
      <c r="H151" s="16"/>
      <c r="I151" s="16"/>
      <c r="J151" s="16"/>
      <c r="K151" s="16"/>
      <c r="L151" s="16"/>
      <c r="M151" s="16"/>
      <c r="N151" s="16"/>
      <c r="O151" s="16"/>
      <c r="P151" s="68"/>
      <c r="Q151" s="302" t="e">
        <f>SUM(#REF!)</f>
        <v>#REF!</v>
      </c>
      <c r="R151" s="326" t="s">
        <v>322</v>
      </c>
      <c r="S151" s="109" t="s">
        <v>323</v>
      </c>
      <c r="T151" s="133"/>
      <c r="U151" s="62"/>
      <c r="V151" s="354"/>
    </row>
    <row r="152" spans="1:22" x14ac:dyDescent="0.35">
      <c r="A152" s="380"/>
      <c r="B152" s="60">
        <v>140</v>
      </c>
      <c r="C152" s="66" t="s">
        <v>159</v>
      </c>
      <c r="D152" s="32"/>
      <c r="E152" s="36"/>
      <c r="F152" s="16">
        <v>3</v>
      </c>
      <c r="G152" s="16"/>
      <c r="H152" s="16"/>
      <c r="I152" s="16"/>
      <c r="J152" s="16"/>
      <c r="K152" s="16"/>
      <c r="L152" s="16"/>
      <c r="M152" s="16"/>
      <c r="N152" s="16"/>
      <c r="O152" s="16"/>
      <c r="P152" s="68"/>
      <c r="Q152" s="302" t="e">
        <f>SUM(#REF!)</f>
        <v>#REF!</v>
      </c>
      <c r="R152" s="326" t="s">
        <v>324</v>
      </c>
      <c r="S152" s="109" t="s">
        <v>325</v>
      </c>
      <c r="T152" s="133"/>
      <c r="U152" s="62"/>
      <c r="V152" s="354"/>
    </row>
    <row r="153" spans="1:22" ht="15" thickBot="1" x14ac:dyDescent="0.4">
      <c r="A153" s="372"/>
      <c r="B153" s="60">
        <v>141</v>
      </c>
      <c r="C153" s="191" t="s">
        <v>162</v>
      </c>
      <c r="D153" s="259"/>
      <c r="E153" s="40"/>
      <c r="F153" s="103">
        <v>0</v>
      </c>
      <c r="G153" s="103"/>
      <c r="H153" s="103"/>
      <c r="I153" s="103"/>
      <c r="J153" s="103"/>
      <c r="K153" s="103"/>
      <c r="L153" s="103"/>
      <c r="M153" s="103"/>
      <c r="N153" s="103"/>
      <c r="O153" s="103"/>
      <c r="P153" s="68"/>
      <c r="Q153" s="300" t="e">
        <f>SUM(#REF!)</f>
        <v>#REF!</v>
      </c>
      <c r="R153" s="326" t="s">
        <v>326</v>
      </c>
      <c r="S153" s="115" t="s">
        <v>327</v>
      </c>
      <c r="T153" s="133"/>
      <c r="U153" s="62"/>
      <c r="V153" s="354"/>
    </row>
    <row r="154" spans="1:22" s="204" customFormat="1" ht="6.75" customHeight="1" thickBot="1" x14ac:dyDescent="0.4">
      <c r="A154" s="377"/>
      <c r="B154" s="176">
        <v>7</v>
      </c>
      <c r="C154" s="203"/>
      <c r="D154" s="276"/>
      <c r="E154" s="242"/>
      <c r="F154" s="243"/>
      <c r="G154" s="243"/>
      <c r="H154" s="243"/>
      <c r="I154" s="243"/>
      <c r="J154" s="243"/>
      <c r="K154" s="243"/>
      <c r="L154" s="243"/>
      <c r="M154" s="243"/>
      <c r="N154" s="243"/>
      <c r="O154" s="243"/>
      <c r="P154" s="247"/>
      <c r="Q154" s="248"/>
      <c r="R154" s="333"/>
      <c r="S154" s="254"/>
      <c r="T154" s="205"/>
      <c r="V154" s="367"/>
    </row>
    <row r="155" spans="1:22" ht="15" customHeight="1" x14ac:dyDescent="0.35">
      <c r="A155" s="381" t="s">
        <v>122</v>
      </c>
      <c r="B155" s="15">
        <v>142</v>
      </c>
      <c r="C155" s="63" t="s">
        <v>123</v>
      </c>
      <c r="D155" s="58">
        <v>1</v>
      </c>
      <c r="E155" s="29">
        <v>48</v>
      </c>
      <c r="F155" s="16">
        <v>40</v>
      </c>
      <c r="G155" s="16"/>
      <c r="H155" s="16"/>
      <c r="I155" s="16"/>
      <c r="J155" s="16"/>
      <c r="K155" s="16"/>
      <c r="L155" s="16"/>
      <c r="M155" s="16"/>
      <c r="N155" s="16"/>
      <c r="O155" s="16"/>
      <c r="P155" s="68"/>
      <c r="Q155" s="302" t="e">
        <f>P155/$Q$129</f>
        <v>#REF!</v>
      </c>
      <c r="R155" s="326" t="s">
        <v>328</v>
      </c>
      <c r="S155" s="109" t="s">
        <v>329</v>
      </c>
      <c r="T155" s="133"/>
      <c r="U155" s="62"/>
      <c r="V155" s="354"/>
    </row>
    <row r="156" spans="1:22" x14ac:dyDescent="0.35">
      <c r="A156" s="381"/>
      <c r="B156" s="15">
        <v>143</v>
      </c>
      <c r="C156" s="63" t="s">
        <v>125</v>
      </c>
      <c r="D156" s="58">
        <v>1</v>
      </c>
      <c r="E156" s="29"/>
      <c r="F156" s="16">
        <v>1</v>
      </c>
      <c r="G156" s="16"/>
      <c r="H156" s="16"/>
      <c r="I156" s="16"/>
      <c r="J156" s="16"/>
      <c r="K156" s="16"/>
      <c r="L156" s="16"/>
      <c r="M156" s="16"/>
      <c r="N156" s="16"/>
      <c r="O156" s="16"/>
      <c r="P156" s="68"/>
      <c r="Q156" s="302" t="e">
        <f t="shared" ref="Q156" si="6">P156/$Q$129</f>
        <v>#REF!</v>
      </c>
      <c r="R156" s="326" t="s">
        <v>330</v>
      </c>
      <c r="S156" s="109" t="s">
        <v>331</v>
      </c>
      <c r="T156" s="133"/>
      <c r="U156" s="62"/>
      <c r="V156" s="354"/>
    </row>
    <row r="157" spans="1:22" s="204" customFormat="1" ht="6.75" customHeight="1" thickBot="1" x14ac:dyDescent="0.4">
      <c r="A157" s="377"/>
      <c r="B157" s="176">
        <v>7</v>
      </c>
      <c r="C157" s="203"/>
      <c r="D157" s="276"/>
      <c r="E157" s="242"/>
      <c r="F157" s="243"/>
      <c r="G157" s="243"/>
      <c r="H157" s="243"/>
      <c r="I157" s="243"/>
      <c r="J157" s="243"/>
      <c r="K157" s="243"/>
      <c r="L157" s="243"/>
      <c r="M157" s="243"/>
      <c r="N157" s="243"/>
      <c r="O157" s="243"/>
      <c r="P157" s="247"/>
      <c r="Q157" s="248"/>
      <c r="R157" s="333"/>
      <c r="S157" s="254"/>
      <c r="T157" s="205"/>
      <c r="V157" s="367"/>
    </row>
    <row r="158" spans="1:22" s="159" customFormat="1" ht="15" customHeight="1" x14ac:dyDescent="0.35">
      <c r="A158" s="380" t="s">
        <v>127</v>
      </c>
      <c r="B158" s="21">
        <v>145</v>
      </c>
      <c r="C158" s="269" t="s">
        <v>128</v>
      </c>
      <c r="D158" s="270">
        <v>1</v>
      </c>
      <c r="E158" s="275">
        <v>48</v>
      </c>
      <c r="F158" s="157">
        <v>43</v>
      </c>
      <c r="G158" s="157"/>
      <c r="H158" s="157"/>
      <c r="I158" s="157"/>
      <c r="J158" s="157"/>
      <c r="K158" s="157"/>
      <c r="L158" s="157"/>
      <c r="M158" s="157"/>
      <c r="N158" s="157"/>
      <c r="O158" s="157"/>
      <c r="P158" s="68"/>
      <c r="Q158" s="301"/>
      <c r="R158" s="326" t="s">
        <v>332</v>
      </c>
      <c r="S158" s="158"/>
      <c r="T158" s="354"/>
      <c r="U158" s="351"/>
      <c r="V158" s="354"/>
    </row>
    <row r="159" spans="1:22" x14ac:dyDescent="0.35">
      <c r="A159" s="380"/>
      <c r="B159" s="77">
        <v>146</v>
      </c>
      <c r="C159" s="42" t="s">
        <v>130</v>
      </c>
      <c r="D159" s="32"/>
      <c r="E159" s="36"/>
      <c r="F159" s="16">
        <v>3</v>
      </c>
      <c r="G159" s="16"/>
      <c r="H159" s="16"/>
      <c r="I159" s="16"/>
      <c r="J159" s="16"/>
      <c r="K159" s="16"/>
      <c r="L159" s="16"/>
      <c r="M159" s="16"/>
      <c r="N159" s="16"/>
      <c r="O159" s="16"/>
      <c r="P159" s="68"/>
      <c r="Q159" s="302" t="e">
        <f>SUM(#REF!)</f>
        <v>#REF!</v>
      </c>
      <c r="R159" s="326" t="s">
        <v>333</v>
      </c>
      <c r="S159" s="109" t="s">
        <v>334</v>
      </c>
      <c r="T159" s="133"/>
      <c r="U159" s="62"/>
      <c r="V159" s="354"/>
    </row>
    <row r="160" spans="1:22" ht="29" x14ac:dyDescent="0.35">
      <c r="A160" s="380"/>
      <c r="B160" s="77">
        <v>147</v>
      </c>
      <c r="C160" s="42" t="s">
        <v>133</v>
      </c>
      <c r="D160" s="32"/>
      <c r="E160" s="36"/>
      <c r="F160" s="16">
        <v>3</v>
      </c>
      <c r="G160" s="16"/>
      <c r="H160" s="16"/>
      <c r="I160" s="16"/>
      <c r="J160" s="16"/>
      <c r="K160" s="16"/>
      <c r="L160" s="16"/>
      <c r="M160" s="16"/>
      <c r="N160" s="16"/>
      <c r="O160" s="16"/>
      <c r="P160" s="68"/>
      <c r="Q160" s="302" t="e">
        <f>SUM(#REF!)</f>
        <v>#REF!</v>
      </c>
      <c r="R160" s="326" t="s">
        <v>335</v>
      </c>
      <c r="S160" s="109" t="s">
        <v>336</v>
      </c>
      <c r="T160" s="133"/>
      <c r="U160" s="62"/>
      <c r="V160" s="354"/>
    </row>
    <row r="161" spans="1:23" x14ac:dyDescent="0.35">
      <c r="A161" s="380"/>
      <c r="B161" s="77">
        <v>148</v>
      </c>
      <c r="C161" s="42" t="s">
        <v>136</v>
      </c>
      <c r="D161" s="32"/>
      <c r="E161" s="36">
        <v>48</v>
      </c>
      <c r="F161" s="16">
        <v>27</v>
      </c>
      <c r="G161" s="16"/>
      <c r="H161" s="16"/>
      <c r="I161" s="16"/>
      <c r="J161" s="16"/>
      <c r="K161" s="16"/>
      <c r="L161" s="16"/>
      <c r="M161" s="16"/>
      <c r="N161" s="16"/>
      <c r="O161" s="16"/>
      <c r="P161" s="68"/>
      <c r="Q161" s="302" t="e">
        <f>SUM(#REF!)</f>
        <v>#REF!</v>
      </c>
      <c r="R161" s="326" t="s">
        <v>337</v>
      </c>
      <c r="S161" s="109" t="s">
        <v>338</v>
      </c>
      <c r="T161" s="133"/>
      <c r="U161" s="62"/>
      <c r="V161" s="354"/>
    </row>
    <row r="162" spans="1:23" ht="15" thickBot="1" x14ac:dyDescent="0.4">
      <c r="A162" s="380"/>
      <c r="B162" s="350">
        <v>149</v>
      </c>
      <c r="C162" s="185" t="s">
        <v>139</v>
      </c>
      <c r="D162" s="104"/>
      <c r="E162" s="49"/>
      <c r="F162" s="103">
        <v>0</v>
      </c>
      <c r="G162" s="103"/>
      <c r="H162" s="103"/>
      <c r="I162" s="103"/>
      <c r="J162" s="103"/>
      <c r="K162" s="103"/>
      <c r="L162" s="103"/>
      <c r="M162" s="103"/>
      <c r="N162" s="103"/>
      <c r="O162" s="103"/>
      <c r="P162" s="68"/>
      <c r="Q162" s="300" t="e">
        <f>SUM(#REF!)</f>
        <v>#REF!</v>
      </c>
      <c r="R162" s="326" t="s">
        <v>140</v>
      </c>
      <c r="S162" s="115" t="s">
        <v>141</v>
      </c>
      <c r="T162" s="133"/>
      <c r="U162" s="62"/>
      <c r="V162" s="354"/>
    </row>
    <row r="163" spans="1:23" s="204" customFormat="1" ht="6.75" customHeight="1" thickBot="1" x14ac:dyDescent="0.4">
      <c r="A163" s="377"/>
      <c r="B163" s="176"/>
      <c r="C163" s="203"/>
      <c r="D163" s="276"/>
      <c r="E163" s="242"/>
      <c r="F163" s="243"/>
      <c r="G163" s="243"/>
      <c r="H163" s="243"/>
      <c r="I163" s="243"/>
      <c r="J163" s="243"/>
      <c r="K163" s="243"/>
      <c r="L163" s="243"/>
      <c r="M163" s="243"/>
      <c r="N163" s="243"/>
      <c r="O163" s="243"/>
      <c r="P163" s="255"/>
      <c r="Q163" s="248"/>
      <c r="R163" s="203"/>
      <c r="S163" s="254"/>
      <c r="T163" s="205"/>
      <c r="V163" s="367"/>
    </row>
    <row r="164" spans="1:23" ht="15" customHeight="1" x14ac:dyDescent="0.35">
      <c r="A164" s="405" t="s">
        <v>142</v>
      </c>
      <c r="B164" s="12">
        <v>150</v>
      </c>
      <c r="C164" s="199" t="s">
        <v>143</v>
      </c>
      <c r="D164" s="83">
        <v>0.1</v>
      </c>
      <c r="E164" s="39">
        <v>5</v>
      </c>
      <c r="F164" s="16">
        <v>2</v>
      </c>
      <c r="G164" s="16"/>
      <c r="H164" s="16"/>
      <c r="I164" s="16"/>
      <c r="J164" s="16"/>
      <c r="K164" s="16"/>
      <c r="L164" s="16"/>
      <c r="M164" s="16"/>
      <c r="N164" s="16"/>
      <c r="O164" s="16"/>
      <c r="P164" s="68"/>
      <c r="Q164" s="293" t="e">
        <f>P164/$Q$129</f>
        <v>#REF!</v>
      </c>
      <c r="R164" s="326" t="s">
        <v>339</v>
      </c>
      <c r="S164" s="116" t="s">
        <v>340</v>
      </c>
      <c r="T164" s="133"/>
      <c r="U164" s="62"/>
      <c r="V164" s="354"/>
    </row>
    <row r="165" spans="1:23" x14ac:dyDescent="0.35">
      <c r="A165" s="380"/>
      <c r="B165" s="12">
        <v>151</v>
      </c>
      <c r="C165" s="41" t="s">
        <v>146</v>
      </c>
      <c r="D165" s="32"/>
      <c r="E165" s="36"/>
      <c r="F165" s="16">
        <v>1</v>
      </c>
      <c r="G165" s="16"/>
      <c r="H165" s="16"/>
      <c r="I165" s="16"/>
      <c r="J165" s="16"/>
      <c r="K165" s="16"/>
      <c r="L165" s="16"/>
      <c r="M165" s="16"/>
      <c r="N165" s="16"/>
      <c r="O165" s="16"/>
      <c r="P165" s="68"/>
      <c r="Q165" s="302" t="e">
        <f>SUM(#REF!)</f>
        <v>#REF!</v>
      </c>
      <c r="R165" s="326" t="s">
        <v>341</v>
      </c>
      <c r="S165" s="109" t="s">
        <v>342</v>
      </c>
      <c r="T165" s="133"/>
      <c r="U165" s="62"/>
      <c r="V165" s="354"/>
    </row>
    <row r="166" spans="1:23" ht="15" thickBot="1" x14ac:dyDescent="0.4">
      <c r="A166" s="380"/>
      <c r="B166" s="12">
        <v>152</v>
      </c>
      <c r="C166" s="41" t="s">
        <v>149</v>
      </c>
      <c r="D166" s="104"/>
      <c r="E166" s="49"/>
      <c r="F166" s="103">
        <v>1</v>
      </c>
      <c r="G166" s="103"/>
      <c r="H166" s="103"/>
      <c r="I166" s="103"/>
      <c r="J166" s="103"/>
      <c r="K166" s="103"/>
      <c r="L166" s="103"/>
      <c r="M166" s="103"/>
      <c r="N166" s="103"/>
      <c r="O166" s="103"/>
      <c r="P166" s="68"/>
      <c r="Q166" s="300" t="e">
        <f>SUM(#REF!)</f>
        <v>#REF!</v>
      </c>
      <c r="R166" s="326" t="s">
        <v>343</v>
      </c>
      <c r="S166" s="115" t="s">
        <v>344</v>
      </c>
      <c r="T166" s="133"/>
      <c r="U166" s="62"/>
      <c r="V166" s="354"/>
    </row>
    <row r="167" spans="1:23" s="204" customFormat="1" ht="7.5" customHeight="1" thickBot="1" x14ac:dyDescent="0.4">
      <c r="A167" s="206"/>
      <c r="B167" s="205"/>
      <c r="C167" s="207"/>
      <c r="D167" s="276"/>
      <c r="E167" s="242"/>
      <c r="F167" s="243"/>
      <c r="G167" s="243"/>
      <c r="H167" s="243"/>
      <c r="I167" s="243"/>
      <c r="J167" s="243"/>
      <c r="K167" s="243"/>
      <c r="L167" s="243"/>
      <c r="M167" s="243"/>
      <c r="N167" s="243"/>
      <c r="O167" s="243"/>
      <c r="P167" s="247"/>
      <c r="Q167" s="248"/>
      <c r="R167" s="333"/>
      <c r="S167" s="283"/>
      <c r="T167" s="205"/>
      <c r="V167" s="367"/>
    </row>
    <row r="168" spans="1:23" ht="15" customHeight="1" x14ac:dyDescent="0.5">
      <c r="A168" s="397" t="s">
        <v>165</v>
      </c>
      <c r="B168" s="15">
        <v>153</v>
      </c>
      <c r="C168" s="194" t="s">
        <v>166</v>
      </c>
      <c r="D168" s="271"/>
      <c r="E168" s="39">
        <v>37</v>
      </c>
      <c r="F168" s="157"/>
      <c r="G168" s="157"/>
      <c r="H168" s="157"/>
      <c r="I168" s="16"/>
      <c r="J168" s="16"/>
      <c r="K168" s="272"/>
      <c r="L168" s="272"/>
      <c r="M168" s="272"/>
      <c r="N168" s="272"/>
      <c r="O168" s="272"/>
      <c r="P168" s="72"/>
      <c r="Q168" s="302"/>
      <c r="R168" s="338"/>
      <c r="S168" s="118"/>
      <c r="T168" s="355"/>
      <c r="U168" s="2"/>
      <c r="V168" s="369"/>
      <c r="W168" s="2"/>
    </row>
    <row r="169" spans="1:23" ht="15" customHeight="1" x14ac:dyDescent="0.5">
      <c r="A169" s="381"/>
      <c r="B169" s="15">
        <v>154</v>
      </c>
      <c r="C169" s="8" t="s">
        <v>167</v>
      </c>
      <c r="D169" s="37"/>
      <c r="E169" s="36">
        <v>37</v>
      </c>
      <c r="F169" s="16"/>
      <c r="G169" s="16"/>
      <c r="H169" s="16"/>
      <c r="I169" s="16"/>
      <c r="J169" s="16"/>
      <c r="K169" s="55"/>
      <c r="L169" s="55"/>
      <c r="M169" s="55"/>
      <c r="N169" s="55"/>
      <c r="O169" s="55"/>
      <c r="P169" s="70"/>
      <c r="Q169" s="302"/>
      <c r="R169" s="339"/>
      <c r="S169" s="118"/>
      <c r="T169" s="356"/>
      <c r="U169" s="3"/>
      <c r="V169" s="370"/>
      <c r="W169" s="3"/>
    </row>
    <row r="170" spans="1:23" ht="15" customHeight="1" x14ac:dyDescent="0.5">
      <c r="A170" s="381"/>
      <c r="B170" s="15">
        <v>155</v>
      </c>
      <c r="C170" s="8" t="s">
        <v>168</v>
      </c>
      <c r="D170" s="37"/>
      <c r="E170" s="36">
        <v>37</v>
      </c>
      <c r="F170" s="16"/>
      <c r="G170" s="16"/>
      <c r="H170" s="16"/>
      <c r="I170" s="16"/>
      <c r="J170" s="16"/>
      <c r="K170" s="55"/>
      <c r="L170" s="55"/>
      <c r="M170" s="55"/>
      <c r="N170" s="55"/>
      <c r="O170" s="55"/>
      <c r="P170" s="70"/>
      <c r="Q170" s="302"/>
      <c r="R170" s="339"/>
      <c r="S170" s="118"/>
      <c r="T170" s="355"/>
      <c r="U170" s="2"/>
      <c r="V170" s="369"/>
      <c r="W170" s="2"/>
    </row>
    <row r="171" spans="1:23" ht="15" customHeight="1" x14ac:dyDescent="0.5">
      <c r="A171" s="381"/>
      <c r="B171" s="15">
        <v>156</v>
      </c>
      <c r="C171" s="8" t="s">
        <v>169</v>
      </c>
      <c r="D171" s="37"/>
      <c r="E171" s="36">
        <v>37</v>
      </c>
      <c r="F171" s="16"/>
      <c r="G171" s="16"/>
      <c r="H171" s="16"/>
      <c r="I171" s="157"/>
      <c r="J171" s="157"/>
      <c r="K171" s="55"/>
      <c r="L171" s="55"/>
      <c r="M171" s="55"/>
      <c r="N171" s="55"/>
      <c r="O171" s="55"/>
      <c r="P171" s="70"/>
      <c r="Q171" s="302"/>
      <c r="R171" s="339"/>
      <c r="S171" s="118"/>
      <c r="T171" s="355"/>
      <c r="U171" s="2"/>
      <c r="V171" s="369"/>
      <c r="W171" s="2"/>
    </row>
    <row r="172" spans="1:23" ht="15" customHeight="1" x14ac:dyDescent="0.5">
      <c r="A172" s="381"/>
      <c r="B172" s="15">
        <v>157</v>
      </c>
      <c r="C172" s="8" t="s">
        <v>170</v>
      </c>
      <c r="D172" s="37"/>
      <c r="E172" s="36">
        <v>37</v>
      </c>
      <c r="F172" s="157"/>
      <c r="G172" s="157"/>
      <c r="H172" s="157"/>
      <c r="I172" s="16"/>
      <c r="J172" s="16"/>
      <c r="K172" s="55"/>
      <c r="L172" s="55"/>
      <c r="M172" s="55"/>
      <c r="N172" s="55"/>
      <c r="O172" s="55"/>
      <c r="P172" s="70"/>
      <c r="Q172" s="302"/>
      <c r="R172" s="339"/>
      <c r="S172" s="118"/>
      <c r="T172" s="355"/>
      <c r="U172" s="2"/>
      <c r="V172" s="369"/>
      <c r="W172" s="2"/>
    </row>
    <row r="173" spans="1:23" ht="15" customHeight="1" x14ac:dyDescent="0.5">
      <c r="A173" s="381"/>
      <c r="B173" s="15">
        <v>158</v>
      </c>
      <c r="C173" s="8" t="s">
        <v>171</v>
      </c>
      <c r="D173" s="37"/>
      <c r="E173" s="36">
        <v>37</v>
      </c>
      <c r="F173" s="16"/>
      <c r="G173" s="16"/>
      <c r="H173" s="16"/>
      <c r="I173" s="16"/>
      <c r="J173" s="16"/>
      <c r="K173" s="55"/>
      <c r="L173" s="55"/>
      <c r="M173" s="55"/>
      <c r="N173" s="55"/>
      <c r="O173" s="55"/>
      <c r="P173" s="70"/>
      <c r="Q173" s="302"/>
      <c r="R173" s="339"/>
      <c r="S173" s="118"/>
      <c r="T173" s="356"/>
      <c r="U173" s="3"/>
      <c r="V173" s="370"/>
      <c r="W173" s="3"/>
    </row>
    <row r="174" spans="1:23" x14ac:dyDescent="0.35">
      <c r="A174" s="381"/>
      <c r="B174" s="15">
        <v>159</v>
      </c>
      <c r="C174" s="8" t="s">
        <v>172</v>
      </c>
      <c r="D174" s="37"/>
      <c r="E174" s="36">
        <v>37</v>
      </c>
      <c r="F174" s="16"/>
      <c r="G174" s="16"/>
      <c r="H174" s="16"/>
      <c r="I174" s="16"/>
      <c r="J174" s="16"/>
      <c r="K174" s="55"/>
      <c r="L174" s="55"/>
      <c r="M174" s="55"/>
      <c r="N174" s="55"/>
      <c r="O174" s="55"/>
      <c r="P174" s="70"/>
      <c r="Q174" s="302"/>
      <c r="R174" s="339"/>
      <c r="S174" s="118"/>
      <c r="T174" s="133"/>
      <c r="U174" s="62"/>
      <c r="V174" s="354"/>
    </row>
    <row r="175" spans="1:23" x14ac:dyDescent="0.35">
      <c r="A175" s="381"/>
      <c r="B175" s="15">
        <v>160</v>
      </c>
      <c r="C175" s="8" t="s">
        <v>173</v>
      </c>
      <c r="D175" s="37"/>
      <c r="E175" s="36">
        <v>37</v>
      </c>
      <c r="F175" s="16"/>
      <c r="G175" s="16"/>
      <c r="H175" s="16"/>
      <c r="I175" s="16"/>
      <c r="J175" s="16"/>
      <c r="K175" s="55"/>
      <c r="L175" s="55"/>
      <c r="M175" s="55"/>
      <c r="N175" s="55"/>
      <c r="O175" s="55"/>
      <c r="P175" s="70"/>
      <c r="Q175" s="302"/>
      <c r="R175" s="339"/>
      <c r="S175" s="118"/>
      <c r="T175" s="133"/>
      <c r="U175" s="62"/>
      <c r="V175" s="354"/>
    </row>
    <row r="176" spans="1:23" ht="15" thickBot="1" x14ac:dyDescent="0.4">
      <c r="A176" s="398"/>
      <c r="B176" s="121">
        <v>161</v>
      </c>
      <c r="C176" s="9" t="s">
        <v>275</v>
      </c>
      <c r="D176" s="38"/>
      <c r="E176" s="35">
        <v>11</v>
      </c>
      <c r="F176" s="310"/>
      <c r="G176" s="310"/>
      <c r="H176" s="310"/>
      <c r="I176" s="65"/>
      <c r="J176" s="65"/>
      <c r="K176" s="56"/>
      <c r="L176" s="56"/>
      <c r="M176" s="56"/>
      <c r="N176" s="56"/>
      <c r="O176" s="56"/>
      <c r="P176" s="69"/>
      <c r="Q176" s="308"/>
      <c r="R176" s="330"/>
      <c r="S176" s="119"/>
      <c r="T176" s="349"/>
      <c r="U176" s="61"/>
      <c r="V176" s="368"/>
    </row>
    <row r="177" spans="1:20" x14ac:dyDescent="0.35">
      <c r="A177" s="229"/>
      <c r="B177" s="62"/>
      <c r="C177" s="62"/>
      <c r="D177" s="62"/>
      <c r="E177" s="62"/>
      <c r="F177" s="286"/>
      <c r="G177" s="286"/>
      <c r="H177" s="286"/>
      <c r="I177" s="286"/>
      <c r="J177" s="286"/>
      <c r="K177" s="286"/>
      <c r="L177" s="286"/>
      <c r="M177" s="286"/>
      <c r="N177" s="286"/>
      <c r="O177" s="286"/>
      <c r="P177" s="62"/>
      <c r="Q177" s="357"/>
      <c r="R177" s="358"/>
      <c r="S177" s="359"/>
      <c r="T177" s="133"/>
    </row>
    <row r="178" spans="1:20" x14ac:dyDescent="0.35">
      <c r="A178" s="229"/>
      <c r="B178" s="62"/>
      <c r="C178" s="62"/>
      <c r="D178" s="62"/>
      <c r="E178" s="62"/>
      <c r="F178" s="286"/>
      <c r="G178" s="286"/>
      <c r="H178" s="286"/>
      <c r="I178" s="286"/>
      <c r="J178" s="286"/>
      <c r="K178" s="286"/>
      <c r="L178" s="286"/>
      <c r="M178" s="286"/>
      <c r="N178" s="286"/>
      <c r="O178" s="286"/>
      <c r="P178" s="62"/>
      <c r="Q178" s="357"/>
      <c r="R178" s="358"/>
      <c r="S178" s="359"/>
      <c r="T178" s="133"/>
    </row>
    <row r="179" spans="1:20" x14ac:dyDescent="0.35">
      <c r="A179" s="229"/>
      <c r="B179" s="62"/>
      <c r="C179" s="62"/>
      <c r="D179" s="62"/>
      <c r="E179" s="62"/>
      <c r="F179" s="286"/>
      <c r="G179" s="286"/>
      <c r="H179" s="286"/>
      <c r="I179" s="286"/>
      <c r="J179" s="286"/>
      <c r="K179" s="286"/>
      <c r="L179" s="286"/>
      <c r="M179" s="286"/>
      <c r="N179" s="286"/>
      <c r="O179" s="286"/>
      <c r="P179" s="62"/>
      <c r="Q179" s="357"/>
      <c r="R179" s="358"/>
      <c r="S179" s="359"/>
      <c r="T179" s="133"/>
    </row>
    <row r="180" spans="1:20" x14ac:dyDescent="0.35">
      <c r="A180" s="229"/>
      <c r="B180" s="62"/>
      <c r="C180" s="62"/>
      <c r="D180" s="62"/>
      <c r="E180" s="62"/>
      <c r="F180" s="286"/>
      <c r="G180" s="286"/>
      <c r="H180" s="286"/>
      <c r="I180" s="286"/>
      <c r="J180" s="286"/>
      <c r="K180" s="286"/>
      <c r="L180" s="286"/>
      <c r="M180" s="286"/>
      <c r="N180" s="286"/>
      <c r="O180" s="286"/>
      <c r="P180" s="62"/>
      <c r="Q180" s="357"/>
      <c r="R180" s="358"/>
      <c r="S180" s="359"/>
      <c r="T180" s="133"/>
    </row>
    <row r="181" spans="1:20" x14ac:dyDescent="0.35">
      <c r="A181" s="229"/>
      <c r="B181" s="62"/>
      <c r="C181" s="62"/>
      <c r="D181" s="62"/>
      <c r="E181" s="62"/>
      <c r="F181" s="286"/>
      <c r="G181" s="286"/>
      <c r="H181" s="286"/>
      <c r="I181" s="286"/>
      <c r="J181" s="286"/>
      <c r="K181" s="286"/>
      <c r="L181" s="286"/>
      <c r="M181" s="286"/>
      <c r="N181" s="286"/>
      <c r="O181" s="286"/>
      <c r="P181" s="62"/>
      <c r="Q181" s="357"/>
      <c r="R181" s="358"/>
      <c r="S181" s="359"/>
      <c r="T181" s="133"/>
    </row>
    <row r="182" spans="1:20" x14ac:dyDescent="0.35">
      <c r="A182" s="229"/>
      <c r="B182" s="62"/>
      <c r="C182" s="62"/>
      <c r="D182" s="62"/>
      <c r="E182" s="62"/>
      <c r="F182" s="286"/>
      <c r="G182" s="286"/>
      <c r="H182" s="286"/>
      <c r="I182" s="286"/>
      <c r="J182" s="286"/>
      <c r="K182" s="286"/>
      <c r="L182" s="286"/>
      <c r="M182" s="286"/>
      <c r="N182" s="286"/>
      <c r="O182" s="286"/>
      <c r="P182" s="62"/>
      <c r="Q182" s="357"/>
      <c r="R182" s="358"/>
      <c r="S182" s="359"/>
      <c r="T182" s="133"/>
    </row>
    <row r="183" spans="1:20" x14ac:dyDescent="0.35">
      <c r="A183" s="229"/>
      <c r="B183" s="62"/>
      <c r="C183" s="62"/>
      <c r="D183" s="62"/>
      <c r="E183" s="62"/>
      <c r="F183" s="286"/>
      <c r="G183" s="286"/>
      <c r="H183" s="286"/>
      <c r="I183" s="286"/>
      <c r="J183" s="286"/>
      <c r="K183" s="286"/>
      <c r="L183" s="286"/>
      <c r="M183" s="286"/>
      <c r="N183" s="286"/>
      <c r="O183" s="286"/>
      <c r="P183" s="62"/>
      <c r="Q183" s="357"/>
      <c r="R183" s="358"/>
      <c r="S183" s="359"/>
      <c r="T183" s="133"/>
    </row>
    <row r="184" spans="1:20" x14ac:dyDescent="0.35">
      <c r="A184" s="229"/>
      <c r="B184" s="62"/>
      <c r="C184" s="62"/>
      <c r="D184" s="62"/>
      <c r="E184" s="62"/>
      <c r="F184" s="286"/>
      <c r="G184" s="286"/>
      <c r="H184" s="286"/>
      <c r="I184" s="286"/>
      <c r="J184" s="286"/>
      <c r="K184" s="286"/>
      <c r="L184" s="286"/>
      <c r="M184" s="286"/>
      <c r="N184" s="286"/>
      <c r="O184" s="286"/>
      <c r="P184" s="62"/>
      <c r="Q184" s="357"/>
      <c r="R184" s="358"/>
      <c r="S184" s="359"/>
      <c r="T184" s="133"/>
    </row>
    <row r="185" spans="1:20" x14ac:dyDescent="0.35">
      <c r="A185" s="229"/>
      <c r="B185" s="62"/>
      <c r="C185" s="62"/>
      <c r="D185" s="62"/>
      <c r="E185" s="62"/>
      <c r="F185" s="286"/>
      <c r="G185" s="286"/>
      <c r="H185" s="286"/>
      <c r="I185" s="286"/>
      <c r="J185" s="286"/>
      <c r="K185" s="286"/>
      <c r="L185" s="286"/>
      <c r="M185" s="286"/>
      <c r="N185" s="286"/>
      <c r="O185" s="286"/>
      <c r="P185" s="62"/>
      <c r="Q185" s="357"/>
      <c r="R185" s="358"/>
      <c r="S185" s="359"/>
      <c r="T185" s="133"/>
    </row>
    <row r="186" spans="1:20" x14ac:dyDescent="0.35">
      <c r="A186" s="229"/>
      <c r="B186" s="62"/>
      <c r="C186" s="62"/>
      <c r="D186" s="62"/>
      <c r="E186" s="62"/>
      <c r="F186" s="286"/>
      <c r="G186" s="286"/>
      <c r="H186" s="286"/>
      <c r="I186" s="286"/>
      <c r="J186" s="286"/>
      <c r="K186" s="286"/>
      <c r="L186" s="286"/>
      <c r="M186" s="286"/>
      <c r="N186" s="286"/>
      <c r="O186" s="286"/>
      <c r="P186" s="62"/>
      <c r="Q186" s="357"/>
      <c r="R186" s="358"/>
      <c r="S186" s="359"/>
      <c r="T186" s="133"/>
    </row>
    <row r="187" spans="1:20" x14ac:dyDescent="0.35">
      <c r="A187" s="229"/>
      <c r="B187" s="62"/>
      <c r="C187" s="62"/>
      <c r="D187" s="62"/>
      <c r="E187" s="62"/>
      <c r="F187" s="286"/>
      <c r="G187" s="286"/>
      <c r="H187" s="286"/>
      <c r="I187" s="286"/>
      <c r="J187" s="286"/>
      <c r="K187" s="286"/>
      <c r="L187" s="286"/>
      <c r="M187" s="286"/>
      <c r="N187" s="286"/>
      <c r="O187" s="286"/>
      <c r="P187" s="62"/>
      <c r="Q187" s="357"/>
      <c r="R187" s="358"/>
      <c r="S187" s="359"/>
      <c r="T187" s="133"/>
    </row>
    <row r="188" spans="1:20" x14ac:dyDescent="0.35">
      <c r="A188" s="229"/>
      <c r="B188" s="62"/>
      <c r="C188" s="62"/>
      <c r="D188" s="62"/>
      <c r="E188" s="62"/>
      <c r="F188" s="286"/>
      <c r="G188" s="286"/>
      <c r="H188" s="286"/>
      <c r="I188" s="286"/>
      <c r="J188" s="286"/>
      <c r="K188" s="286"/>
      <c r="L188" s="286"/>
      <c r="M188" s="286"/>
      <c r="N188" s="286"/>
      <c r="O188" s="286"/>
      <c r="P188" s="62"/>
      <c r="Q188" s="357"/>
      <c r="R188" s="358"/>
      <c r="S188" s="359"/>
      <c r="T188" s="133"/>
    </row>
    <row r="189" spans="1:20" x14ac:dyDescent="0.35">
      <c r="A189" s="229"/>
      <c r="B189" s="62"/>
      <c r="C189" s="62"/>
      <c r="D189" s="62"/>
      <c r="E189" s="62"/>
      <c r="F189" s="286"/>
      <c r="G189" s="286"/>
      <c r="H189" s="286"/>
      <c r="I189" s="286"/>
      <c r="J189" s="286"/>
      <c r="K189" s="286"/>
      <c r="L189" s="286"/>
      <c r="M189" s="286"/>
      <c r="N189" s="286"/>
      <c r="O189" s="286"/>
      <c r="P189" s="62"/>
      <c r="Q189" s="357"/>
      <c r="R189" s="358"/>
      <c r="S189" s="359"/>
      <c r="T189" s="133"/>
    </row>
    <row r="190" spans="1:20" x14ac:dyDescent="0.35">
      <c r="A190" s="229"/>
      <c r="B190" s="62"/>
      <c r="C190" s="62"/>
      <c r="D190" s="62"/>
      <c r="E190" s="62"/>
      <c r="F190" s="286"/>
      <c r="G190" s="286"/>
      <c r="H190" s="286"/>
      <c r="I190" s="286"/>
      <c r="J190" s="286"/>
      <c r="K190" s="286"/>
      <c r="L190" s="286"/>
      <c r="M190" s="286"/>
      <c r="N190" s="286"/>
      <c r="O190" s="286"/>
      <c r="P190" s="62"/>
      <c r="Q190" s="357"/>
      <c r="R190" s="358"/>
      <c r="S190" s="359"/>
      <c r="T190" s="133"/>
    </row>
    <row r="191" spans="1:20" x14ac:dyDescent="0.35">
      <c r="A191" s="229"/>
      <c r="B191" s="62"/>
      <c r="C191" s="62"/>
      <c r="D191" s="62"/>
      <c r="E191" s="62"/>
      <c r="F191" s="286"/>
      <c r="G191" s="286"/>
      <c r="H191" s="286"/>
      <c r="I191" s="286"/>
      <c r="J191" s="286"/>
      <c r="K191" s="286"/>
      <c r="L191" s="286"/>
      <c r="M191" s="286"/>
      <c r="N191" s="286"/>
      <c r="O191" s="286"/>
      <c r="P191" s="62"/>
      <c r="Q191" s="357"/>
      <c r="R191" s="358"/>
      <c r="S191" s="359"/>
      <c r="T191" s="133"/>
    </row>
    <row r="192" spans="1:20" x14ac:dyDescent="0.35">
      <c r="A192" s="229"/>
      <c r="B192" s="62"/>
      <c r="C192" s="62"/>
      <c r="D192" s="62"/>
      <c r="E192" s="62"/>
      <c r="F192" s="286"/>
      <c r="G192" s="286"/>
      <c r="H192" s="286"/>
      <c r="I192" s="286"/>
      <c r="J192" s="286"/>
      <c r="K192" s="286"/>
      <c r="L192" s="286"/>
      <c r="M192" s="286"/>
      <c r="N192" s="286"/>
      <c r="O192" s="286"/>
      <c r="P192" s="62"/>
      <c r="Q192" s="357"/>
      <c r="R192" s="358"/>
      <c r="S192" s="359"/>
      <c r="T192" s="133"/>
    </row>
    <row r="193" spans="1:20" x14ac:dyDescent="0.35">
      <c r="A193" s="229"/>
      <c r="B193" s="62"/>
      <c r="C193" s="62"/>
      <c r="D193" s="62"/>
      <c r="E193" s="62"/>
      <c r="F193" s="286"/>
      <c r="G193" s="286"/>
      <c r="H193" s="286"/>
      <c r="I193" s="286"/>
      <c r="J193" s="286"/>
      <c r="K193" s="286"/>
      <c r="L193" s="286"/>
      <c r="M193" s="286"/>
      <c r="N193" s="286"/>
      <c r="O193" s="286"/>
      <c r="P193" s="62"/>
      <c r="Q193" s="357"/>
      <c r="R193" s="358"/>
      <c r="S193" s="359"/>
      <c r="T193" s="133"/>
    </row>
    <row r="194" spans="1:20" x14ac:dyDescent="0.35">
      <c r="A194" s="229"/>
      <c r="B194" s="62"/>
      <c r="C194" s="62"/>
      <c r="D194" s="62"/>
      <c r="E194" s="62"/>
      <c r="F194" s="286"/>
      <c r="G194" s="286"/>
      <c r="H194" s="286"/>
      <c r="I194" s="286"/>
      <c r="J194" s="286"/>
      <c r="K194" s="286"/>
      <c r="L194" s="286"/>
      <c r="M194" s="286"/>
      <c r="N194" s="286"/>
      <c r="O194" s="286"/>
      <c r="P194" s="62"/>
      <c r="Q194" s="357"/>
      <c r="R194" s="358"/>
      <c r="S194" s="359"/>
      <c r="T194" s="133"/>
    </row>
    <row r="195" spans="1:20" x14ac:dyDescent="0.35">
      <c r="A195" s="229"/>
      <c r="B195" s="62"/>
      <c r="C195" s="62"/>
      <c r="D195" s="62"/>
      <c r="E195" s="62"/>
      <c r="F195" s="286"/>
      <c r="G195" s="286"/>
      <c r="H195" s="286"/>
      <c r="I195" s="286"/>
      <c r="J195" s="286"/>
      <c r="K195" s="286"/>
      <c r="L195" s="286"/>
      <c r="M195" s="286"/>
      <c r="N195" s="286"/>
      <c r="O195" s="286"/>
      <c r="P195" s="62"/>
      <c r="Q195" s="357"/>
      <c r="R195" s="358"/>
      <c r="S195" s="359"/>
      <c r="T195" s="133"/>
    </row>
    <row r="196" spans="1:20" x14ac:dyDescent="0.35">
      <c r="A196" s="229"/>
      <c r="B196" s="62"/>
      <c r="C196" s="62"/>
      <c r="D196" s="62"/>
      <c r="E196" s="62"/>
      <c r="F196" s="286"/>
      <c r="G196" s="286"/>
      <c r="H196" s="286"/>
      <c r="I196" s="286"/>
      <c r="J196" s="286"/>
      <c r="K196" s="286"/>
      <c r="L196" s="286"/>
      <c r="M196" s="286"/>
      <c r="N196" s="286"/>
      <c r="O196" s="286"/>
      <c r="P196" s="62"/>
      <c r="Q196" s="357"/>
      <c r="R196" s="358"/>
      <c r="S196" s="359"/>
      <c r="T196" s="133"/>
    </row>
    <row r="197" spans="1:20" x14ac:dyDescent="0.35">
      <c r="A197" s="229"/>
      <c r="B197" s="62"/>
      <c r="C197" s="62"/>
      <c r="D197" s="62"/>
      <c r="E197" s="62"/>
      <c r="F197" s="286"/>
      <c r="G197" s="286"/>
      <c r="H197" s="286"/>
      <c r="I197" s="286"/>
      <c r="J197" s="286"/>
      <c r="K197" s="286"/>
      <c r="L197" s="286"/>
      <c r="M197" s="286"/>
      <c r="N197" s="286"/>
      <c r="O197" s="286"/>
      <c r="P197" s="62"/>
      <c r="Q197" s="357"/>
      <c r="R197" s="358"/>
      <c r="S197" s="359"/>
      <c r="T197" s="133"/>
    </row>
    <row r="198" spans="1:20" x14ac:dyDescent="0.35">
      <c r="A198" s="229"/>
      <c r="B198" s="62"/>
      <c r="C198" s="62"/>
      <c r="D198" s="62"/>
      <c r="E198" s="62"/>
      <c r="F198" s="286"/>
      <c r="G198" s="286"/>
      <c r="H198" s="286"/>
      <c r="I198" s="286"/>
      <c r="J198" s="286"/>
      <c r="K198" s="286"/>
      <c r="L198" s="286"/>
      <c r="M198" s="286"/>
      <c r="N198" s="286"/>
      <c r="O198" s="286"/>
      <c r="P198" s="62"/>
      <c r="Q198" s="357"/>
      <c r="R198" s="358"/>
      <c r="S198" s="359"/>
      <c r="T198" s="133"/>
    </row>
    <row r="199" spans="1:20" x14ac:dyDescent="0.35">
      <c r="A199" s="229"/>
      <c r="B199" s="62"/>
      <c r="C199" s="62"/>
      <c r="D199" s="62"/>
      <c r="E199" s="62"/>
      <c r="F199" s="286"/>
      <c r="G199" s="286"/>
      <c r="H199" s="286"/>
      <c r="I199" s="286"/>
      <c r="J199" s="286"/>
      <c r="K199" s="286"/>
      <c r="L199" s="286"/>
      <c r="M199" s="286"/>
      <c r="N199" s="286"/>
      <c r="O199" s="286"/>
      <c r="P199" s="62"/>
      <c r="Q199" s="357"/>
      <c r="R199" s="358"/>
      <c r="S199" s="359"/>
      <c r="T199" s="133"/>
    </row>
    <row r="200" spans="1:20" x14ac:dyDescent="0.35">
      <c r="A200" s="229"/>
      <c r="B200" s="62"/>
      <c r="C200" s="62"/>
      <c r="D200" s="62"/>
      <c r="E200" s="62"/>
      <c r="F200" s="286"/>
      <c r="G200" s="286"/>
      <c r="H200" s="286"/>
      <c r="I200" s="286"/>
      <c r="J200" s="286"/>
      <c r="K200" s="286"/>
      <c r="L200" s="286"/>
      <c r="M200" s="286"/>
      <c r="N200" s="286"/>
      <c r="O200" s="286"/>
      <c r="P200" s="62"/>
      <c r="Q200" s="357"/>
      <c r="R200" s="358"/>
      <c r="S200" s="359"/>
      <c r="T200" s="133"/>
    </row>
    <row r="201" spans="1:20" x14ac:dyDescent="0.35">
      <c r="A201" s="229"/>
      <c r="B201" s="62"/>
      <c r="C201" s="62"/>
      <c r="D201" s="62"/>
      <c r="E201" s="62"/>
      <c r="F201" s="286"/>
      <c r="G201" s="286"/>
      <c r="H201" s="286"/>
      <c r="I201" s="286"/>
      <c r="J201" s="286"/>
      <c r="K201" s="286"/>
      <c r="L201" s="286"/>
      <c r="M201" s="286"/>
      <c r="N201" s="286"/>
      <c r="O201" s="286"/>
      <c r="P201" s="62"/>
      <c r="Q201" s="357"/>
      <c r="R201" s="358"/>
      <c r="S201" s="359"/>
      <c r="T201" s="133"/>
    </row>
    <row r="202" spans="1:20" x14ac:dyDescent="0.35">
      <c r="A202" s="229"/>
      <c r="B202" s="62"/>
      <c r="C202" s="62"/>
      <c r="D202" s="62"/>
      <c r="E202" s="62"/>
      <c r="F202" s="286"/>
      <c r="G202" s="286"/>
      <c r="H202" s="286"/>
      <c r="I202" s="286"/>
      <c r="J202" s="286"/>
      <c r="K202" s="286"/>
      <c r="L202" s="286"/>
      <c r="M202" s="286"/>
      <c r="N202" s="286"/>
      <c r="O202" s="286"/>
      <c r="P202" s="62"/>
      <c r="Q202" s="357"/>
      <c r="R202" s="358"/>
      <c r="S202" s="359"/>
      <c r="T202" s="133"/>
    </row>
    <row r="203" spans="1:20" x14ac:dyDescent="0.35">
      <c r="A203" s="229"/>
      <c r="B203" s="62"/>
      <c r="C203" s="62"/>
      <c r="D203" s="62"/>
      <c r="E203" s="62"/>
      <c r="F203" s="286"/>
      <c r="G203" s="286"/>
      <c r="H203" s="286"/>
      <c r="I203" s="286"/>
      <c r="J203" s="286"/>
      <c r="K203" s="286"/>
      <c r="L203" s="286"/>
      <c r="M203" s="286"/>
      <c r="N203" s="286"/>
      <c r="O203" s="286"/>
      <c r="P203" s="62"/>
      <c r="Q203" s="357"/>
      <c r="R203" s="358"/>
      <c r="S203" s="359"/>
      <c r="T203" s="133"/>
    </row>
    <row r="204" spans="1:20" x14ac:dyDescent="0.35">
      <c r="A204" s="229"/>
      <c r="B204" s="62"/>
      <c r="C204" s="62"/>
      <c r="D204" s="62"/>
      <c r="E204" s="62"/>
      <c r="F204" s="286"/>
      <c r="G204" s="286"/>
      <c r="H204" s="286"/>
      <c r="I204" s="286"/>
      <c r="J204" s="286"/>
      <c r="K204" s="286"/>
      <c r="L204" s="286"/>
      <c r="M204" s="286"/>
      <c r="N204" s="286"/>
      <c r="O204" s="286"/>
      <c r="P204" s="62"/>
      <c r="Q204" s="357"/>
      <c r="R204" s="358"/>
      <c r="S204" s="359"/>
      <c r="T204" s="133"/>
    </row>
    <row r="205" spans="1:20" x14ac:dyDescent="0.35">
      <c r="A205" s="229"/>
      <c r="B205" s="62"/>
      <c r="C205" s="62"/>
      <c r="D205" s="62"/>
      <c r="E205" s="62"/>
      <c r="F205" s="286"/>
      <c r="G205" s="286"/>
      <c r="H205" s="286"/>
      <c r="I205" s="286"/>
      <c r="J205" s="286"/>
      <c r="K205" s="286"/>
      <c r="L205" s="286"/>
      <c r="M205" s="286"/>
      <c r="N205" s="286"/>
      <c r="O205" s="286"/>
      <c r="P205" s="62"/>
      <c r="Q205" s="357"/>
      <c r="R205" s="358"/>
      <c r="S205" s="359"/>
      <c r="T205" s="133"/>
    </row>
    <row r="206" spans="1:20" x14ac:dyDescent="0.35">
      <c r="A206" s="229"/>
      <c r="B206" s="62"/>
      <c r="C206" s="62"/>
      <c r="D206" s="62"/>
      <c r="E206" s="62"/>
      <c r="F206" s="286"/>
      <c r="G206" s="286"/>
      <c r="H206" s="286"/>
      <c r="I206" s="286"/>
      <c r="J206" s="286"/>
      <c r="K206" s="286"/>
      <c r="L206" s="286"/>
      <c r="M206" s="286"/>
      <c r="N206" s="286"/>
      <c r="O206" s="286"/>
      <c r="P206" s="62"/>
      <c r="Q206" s="357"/>
      <c r="R206" s="358"/>
      <c r="S206" s="359"/>
      <c r="T206" s="133"/>
    </row>
    <row r="207" spans="1:20" x14ac:dyDescent="0.35">
      <c r="A207" s="229"/>
      <c r="B207" s="62"/>
      <c r="C207" s="62"/>
      <c r="D207" s="62"/>
      <c r="E207" s="62"/>
      <c r="F207" s="286"/>
      <c r="G207" s="286"/>
      <c r="H207" s="286"/>
      <c r="I207" s="286"/>
      <c r="J207" s="286"/>
      <c r="K207" s="286"/>
      <c r="L207" s="286"/>
      <c r="M207" s="286"/>
      <c r="N207" s="286"/>
      <c r="O207" s="286"/>
      <c r="P207" s="62"/>
      <c r="Q207" s="357"/>
      <c r="R207" s="358"/>
      <c r="S207" s="359"/>
      <c r="T207" s="133"/>
    </row>
    <row r="208" spans="1:20" x14ac:dyDescent="0.35">
      <c r="A208" s="229"/>
      <c r="B208" s="62"/>
      <c r="C208" s="62"/>
      <c r="D208" s="62"/>
      <c r="E208" s="62"/>
      <c r="F208" s="286"/>
      <c r="G208" s="286"/>
      <c r="H208" s="286"/>
      <c r="I208" s="286"/>
      <c r="J208" s="286"/>
      <c r="K208" s="286"/>
      <c r="L208" s="286"/>
      <c r="M208" s="286"/>
      <c r="N208" s="286"/>
      <c r="O208" s="286"/>
      <c r="P208" s="62"/>
      <c r="Q208" s="357"/>
      <c r="R208" s="358"/>
      <c r="S208" s="359"/>
      <c r="T208" s="133"/>
    </row>
    <row r="209" spans="1:20" x14ac:dyDescent="0.35">
      <c r="A209" s="229"/>
      <c r="B209" s="62"/>
      <c r="C209" s="62"/>
      <c r="D209" s="62"/>
      <c r="E209" s="62"/>
      <c r="F209" s="286"/>
      <c r="G209" s="286"/>
      <c r="H209" s="286"/>
      <c r="I209" s="286"/>
      <c r="J209" s="286"/>
      <c r="K209" s="286"/>
      <c r="L209" s="286"/>
      <c r="M209" s="286"/>
      <c r="N209" s="286"/>
      <c r="O209" s="286"/>
      <c r="P209" s="62"/>
      <c r="Q209" s="357"/>
      <c r="R209" s="358"/>
      <c r="S209" s="359"/>
      <c r="T209" s="133"/>
    </row>
    <row r="210" spans="1:20" x14ac:dyDescent="0.35">
      <c r="A210" s="229"/>
      <c r="B210" s="62"/>
      <c r="C210" s="62"/>
      <c r="D210" s="62"/>
      <c r="E210" s="62"/>
      <c r="F210" s="286"/>
      <c r="G210" s="286"/>
      <c r="H210" s="286"/>
      <c r="I210" s="286"/>
      <c r="J210" s="286"/>
      <c r="K210" s="286"/>
      <c r="L210" s="286"/>
      <c r="M210" s="286"/>
      <c r="N210" s="286"/>
      <c r="O210" s="286"/>
      <c r="P210" s="62"/>
      <c r="Q210" s="357"/>
      <c r="R210" s="358"/>
      <c r="S210" s="359"/>
      <c r="T210" s="133"/>
    </row>
    <row r="211" spans="1:20" x14ac:dyDescent="0.35">
      <c r="A211" s="229"/>
      <c r="B211" s="62"/>
      <c r="C211" s="62"/>
      <c r="D211" s="62"/>
      <c r="E211" s="62"/>
      <c r="F211" s="286"/>
      <c r="G211" s="286"/>
      <c r="H211" s="286"/>
      <c r="I211" s="286"/>
      <c r="J211" s="286"/>
      <c r="K211" s="286"/>
      <c r="L211" s="286"/>
      <c r="M211" s="286"/>
      <c r="N211" s="286"/>
      <c r="O211" s="286"/>
      <c r="P211" s="62"/>
      <c r="Q211" s="357"/>
      <c r="R211" s="358"/>
      <c r="S211" s="359"/>
      <c r="T211" s="133"/>
    </row>
    <row r="212" spans="1:20" x14ac:dyDescent="0.35">
      <c r="A212" s="229"/>
      <c r="B212" s="62"/>
      <c r="C212" s="62"/>
      <c r="D212" s="62"/>
      <c r="E212" s="62"/>
      <c r="F212" s="286"/>
      <c r="G212" s="286"/>
      <c r="H212" s="286"/>
      <c r="I212" s="286"/>
      <c r="J212" s="286"/>
      <c r="K212" s="286"/>
      <c r="L212" s="286"/>
      <c r="M212" s="286"/>
      <c r="N212" s="286"/>
      <c r="O212" s="286"/>
      <c r="P212" s="62"/>
      <c r="Q212" s="357"/>
      <c r="R212" s="358"/>
      <c r="S212" s="359"/>
      <c r="T212" s="133"/>
    </row>
    <row r="213" spans="1:20" x14ac:dyDescent="0.35">
      <c r="A213" s="229"/>
      <c r="B213" s="62"/>
      <c r="C213" s="62"/>
      <c r="D213" s="62"/>
      <c r="E213" s="62"/>
      <c r="F213" s="286"/>
      <c r="G213" s="286"/>
      <c r="H213" s="286"/>
      <c r="I213" s="286"/>
      <c r="J213" s="286"/>
      <c r="K213" s="286"/>
      <c r="L213" s="286"/>
      <c r="M213" s="286"/>
      <c r="N213" s="286"/>
      <c r="O213" s="286"/>
      <c r="P213" s="62"/>
      <c r="Q213" s="357"/>
      <c r="R213" s="358"/>
      <c r="S213" s="359"/>
      <c r="T213" s="133"/>
    </row>
    <row r="214" spans="1:20" x14ac:dyDescent="0.35">
      <c r="A214" s="229"/>
      <c r="B214" s="62"/>
      <c r="C214" s="62"/>
      <c r="D214" s="62"/>
      <c r="E214" s="62"/>
      <c r="F214" s="286"/>
      <c r="G214" s="286"/>
      <c r="H214" s="286"/>
      <c r="I214" s="286"/>
      <c r="J214" s="286"/>
      <c r="K214" s="286"/>
      <c r="L214" s="286"/>
      <c r="M214" s="286"/>
      <c r="N214" s="286"/>
      <c r="O214" s="286"/>
      <c r="P214" s="62"/>
      <c r="Q214" s="357"/>
      <c r="R214" s="358"/>
      <c r="S214" s="359"/>
      <c r="T214" s="133"/>
    </row>
    <row r="215" spans="1:20" x14ac:dyDescent="0.35">
      <c r="A215" s="229"/>
      <c r="B215" s="62"/>
      <c r="C215" s="62"/>
      <c r="D215" s="62"/>
      <c r="E215" s="62"/>
      <c r="F215" s="286"/>
      <c r="G215" s="286"/>
      <c r="H215" s="286"/>
      <c r="I215" s="286"/>
      <c r="J215" s="286"/>
      <c r="K215" s="286"/>
      <c r="L215" s="286"/>
      <c r="M215" s="286"/>
      <c r="N215" s="286"/>
      <c r="O215" s="286"/>
      <c r="P215" s="62"/>
      <c r="Q215" s="357"/>
      <c r="R215" s="358"/>
      <c r="S215" s="359"/>
      <c r="T215" s="133"/>
    </row>
    <row r="216" spans="1:20" x14ac:dyDescent="0.35">
      <c r="A216" s="229"/>
      <c r="B216" s="62"/>
      <c r="C216" s="62"/>
      <c r="D216" s="62"/>
      <c r="E216" s="62"/>
      <c r="F216" s="286"/>
      <c r="G216" s="286"/>
      <c r="H216" s="286"/>
      <c r="I216" s="286"/>
      <c r="J216" s="286"/>
      <c r="K216" s="286"/>
      <c r="L216" s="286"/>
      <c r="M216" s="286"/>
      <c r="N216" s="286"/>
      <c r="O216" s="286"/>
      <c r="P216" s="62"/>
      <c r="Q216" s="357"/>
      <c r="R216" s="358"/>
      <c r="S216" s="359"/>
      <c r="T216" s="133"/>
    </row>
    <row r="217" spans="1:20" x14ac:dyDescent="0.35">
      <c r="A217" s="229"/>
      <c r="B217" s="62"/>
      <c r="C217" s="62"/>
      <c r="D217" s="62"/>
      <c r="E217" s="62"/>
      <c r="F217" s="286"/>
      <c r="G217" s="286"/>
      <c r="H217" s="286"/>
      <c r="I217" s="286"/>
      <c r="J217" s="286"/>
      <c r="K217" s="286"/>
      <c r="L217" s="286"/>
      <c r="M217" s="286"/>
      <c r="N217" s="286"/>
      <c r="O217" s="286"/>
      <c r="P217" s="62"/>
      <c r="Q217" s="357"/>
      <c r="R217" s="358"/>
      <c r="S217" s="359"/>
      <c r="T217" s="133"/>
    </row>
    <row r="218" spans="1:20" x14ac:dyDescent="0.35">
      <c r="A218" s="229"/>
      <c r="B218" s="62"/>
      <c r="C218" s="62"/>
      <c r="D218" s="62"/>
      <c r="E218" s="62"/>
      <c r="F218" s="286"/>
      <c r="G218" s="286"/>
      <c r="H218" s="286"/>
      <c r="I218" s="286"/>
      <c r="J218" s="286"/>
      <c r="K218" s="286"/>
      <c r="L218" s="286"/>
      <c r="M218" s="286"/>
      <c r="N218" s="286"/>
      <c r="O218" s="286"/>
      <c r="P218" s="62"/>
      <c r="Q218" s="357"/>
      <c r="R218" s="358"/>
      <c r="S218" s="359"/>
      <c r="T218" s="133"/>
    </row>
    <row r="219" spans="1:20" x14ac:dyDescent="0.35">
      <c r="A219" s="229"/>
      <c r="B219" s="62"/>
      <c r="C219" s="62"/>
      <c r="D219" s="62"/>
      <c r="E219" s="62"/>
      <c r="F219" s="286"/>
      <c r="G219" s="286"/>
      <c r="H219" s="286"/>
      <c r="I219" s="286"/>
      <c r="J219" s="286"/>
      <c r="K219" s="286"/>
      <c r="L219" s="286"/>
      <c r="M219" s="286"/>
      <c r="N219" s="286"/>
      <c r="O219" s="286"/>
      <c r="P219" s="62"/>
      <c r="Q219" s="357"/>
      <c r="R219" s="358"/>
      <c r="S219" s="359"/>
      <c r="T219" s="133"/>
    </row>
    <row r="220" spans="1:20" x14ac:dyDescent="0.35">
      <c r="A220" s="229"/>
      <c r="B220" s="62"/>
      <c r="C220" s="62"/>
      <c r="D220" s="62"/>
      <c r="E220" s="62"/>
      <c r="F220" s="286"/>
      <c r="G220" s="286"/>
      <c r="H220" s="286"/>
      <c r="I220" s="286"/>
      <c r="J220" s="286"/>
      <c r="K220" s="286"/>
      <c r="L220" s="286"/>
      <c r="M220" s="286"/>
      <c r="N220" s="286"/>
      <c r="O220" s="286"/>
      <c r="P220" s="62"/>
      <c r="Q220" s="357"/>
      <c r="R220" s="358"/>
      <c r="S220" s="359"/>
      <c r="T220" s="133"/>
    </row>
    <row r="221" spans="1:20" x14ac:dyDescent="0.35">
      <c r="A221" s="229"/>
      <c r="B221" s="62"/>
      <c r="C221" s="62"/>
      <c r="D221" s="62"/>
      <c r="E221" s="62"/>
      <c r="F221" s="286"/>
      <c r="G221" s="286"/>
      <c r="H221" s="286"/>
      <c r="I221" s="286"/>
      <c r="J221" s="286"/>
      <c r="K221" s="286"/>
      <c r="L221" s="286"/>
      <c r="M221" s="286"/>
      <c r="N221" s="286"/>
      <c r="O221" s="286"/>
      <c r="P221" s="62"/>
      <c r="Q221" s="357"/>
      <c r="R221" s="358"/>
      <c r="S221" s="359"/>
      <c r="T221" s="133"/>
    </row>
    <row r="222" spans="1:20" x14ac:dyDescent="0.35">
      <c r="A222" s="229"/>
      <c r="B222" s="62"/>
      <c r="C222" s="62"/>
      <c r="D222" s="62"/>
      <c r="E222" s="62"/>
      <c r="F222" s="286"/>
      <c r="G222" s="286"/>
      <c r="H222" s="286"/>
      <c r="I222" s="286"/>
      <c r="J222" s="286"/>
      <c r="K222" s="286"/>
      <c r="L222" s="286"/>
      <c r="M222" s="286"/>
      <c r="N222" s="286"/>
      <c r="O222" s="286"/>
      <c r="P222" s="62"/>
      <c r="Q222" s="357"/>
      <c r="R222" s="358"/>
      <c r="S222" s="359"/>
      <c r="T222" s="133"/>
    </row>
    <row r="223" spans="1:20" x14ac:dyDescent="0.35">
      <c r="A223" s="229"/>
      <c r="B223" s="62"/>
      <c r="C223" s="62"/>
      <c r="D223" s="62"/>
      <c r="E223" s="62"/>
      <c r="F223" s="286"/>
      <c r="G223" s="286"/>
      <c r="H223" s="286"/>
      <c r="I223" s="286"/>
      <c r="J223" s="286"/>
      <c r="K223" s="286"/>
      <c r="L223" s="286"/>
      <c r="M223" s="286"/>
      <c r="N223" s="286"/>
      <c r="O223" s="286"/>
      <c r="P223" s="62"/>
      <c r="Q223" s="357"/>
      <c r="R223" s="358"/>
      <c r="S223" s="359"/>
      <c r="T223" s="133"/>
    </row>
    <row r="224" spans="1:20" x14ac:dyDescent="0.35">
      <c r="A224" s="229"/>
      <c r="B224" s="62"/>
      <c r="C224" s="62"/>
      <c r="D224" s="62"/>
      <c r="E224" s="62"/>
      <c r="F224" s="286"/>
      <c r="G224" s="286"/>
      <c r="H224" s="286"/>
      <c r="I224" s="286"/>
      <c r="J224" s="286"/>
      <c r="K224" s="286"/>
      <c r="L224" s="286"/>
      <c r="M224" s="286"/>
      <c r="N224" s="286"/>
      <c r="O224" s="286"/>
      <c r="P224" s="62"/>
      <c r="Q224" s="357"/>
      <c r="R224" s="358"/>
      <c r="S224" s="359"/>
      <c r="T224" s="133"/>
    </row>
    <row r="225" spans="1:20" x14ac:dyDescent="0.35">
      <c r="A225" s="229"/>
      <c r="B225" s="62"/>
      <c r="C225" s="62"/>
      <c r="D225" s="62"/>
      <c r="E225" s="62"/>
      <c r="F225" s="286"/>
      <c r="G225" s="286"/>
      <c r="H225" s="286"/>
      <c r="I225" s="286"/>
      <c r="J225" s="286"/>
      <c r="K225" s="286"/>
      <c r="L225" s="286"/>
      <c r="M225" s="286"/>
      <c r="N225" s="286"/>
      <c r="O225" s="286"/>
      <c r="P225" s="62"/>
      <c r="Q225" s="357"/>
      <c r="R225" s="358"/>
      <c r="S225" s="359"/>
      <c r="T225" s="133"/>
    </row>
    <row r="226" spans="1:20" x14ac:dyDescent="0.35">
      <c r="A226" s="229"/>
      <c r="B226" s="62"/>
      <c r="C226" s="62"/>
      <c r="D226" s="62"/>
      <c r="E226" s="62"/>
      <c r="F226" s="286"/>
      <c r="G226" s="286"/>
      <c r="H226" s="286"/>
      <c r="I226" s="286"/>
      <c r="J226" s="286"/>
      <c r="K226" s="286"/>
      <c r="L226" s="286"/>
      <c r="M226" s="286"/>
      <c r="N226" s="286"/>
      <c r="O226" s="286"/>
      <c r="P226" s="62"/>
      <c r="Q226" s="357"/>
      <c r="R226" s="358"/>
      <c r="S226" s="359"/>
      <c r="T226" s="133"/>
    </row>
    <row r="227" spans="1:20" x14ac:dyDescent="0.35">
      <c r="A227" s="229"/>
      <c r="B227" s="62"/>
      <c r="C227" s="62"/>
      <c r="D227" s="62"/>
      <c r="E227" s="62"/>
      <c r="F227" s="286"/>
      <c r="G227" s="286"/>
      <c r="H227" s="286"/>
      <c r="I227" s="286"/>
      <c r="J227" s="286"/>
      <c r="K227" s="286"/>
      <c r="L227" s="286"/>
      <c r="M227" s="286"/>
      <c r="N227" s="286"/>
      <c r="O227" s="286"/>
      <c r="P227" s="62"/>
      <c r="Q227" s="357"/>
      <c r="R227" s="358"/>
      <c r="S227" s="359"/>
      <c r="T227" s="133"/>
    </row>
    <row r="228" spans="1:20" x14ac:dyDescent="0.35">
      <c r="A228" s="229"/>
      <c r="B228" s="62"/>
      <c r="C228" s="62"/>
      <c r="D228" s="62"/>
      <c r="E228" s="62"/>
      <c r="F228" s="286"/>
      <c r="G228" s="286"/>
      <c r="H228" s="286"/>
      <c r="I228" s="286"/>
      <c r="J228" s="286"/>
      <c r="K228" s="286"/>
      <c r="L228" s="286"/>
      <c r="M228" s="286"/>
      <c r="N228" s="286"/>
      <c r="O228" s="286"/>
      <c r="P228" s="62"/>
      <c r="Q228" s="357"/>
      <c r="R228" s="358"/>
      <c r="S228" s="359"/>
      <c r="T228" s="133"/>
    </row>
    <row r="229" spans="1:20" x14ac:dyDescent="0.35">
      <c r="A229" s="229"/>
      <c r="B229" s="62"/>
      <c r="C229" s="62"/>
      <c r="D229" s="62"/>
      <c r="E229" s="62"/>
      <c r="F229" s="286"/>
      <c r="G229" s="286"/>
      <c r="H229" s="286"/>
      <c r="I229" s="286"/>
      <c r="J229" s="286"/>
      <c r="K229" s="286"/>
      <c r="L229" s="286"/>
      <c r="M229" s="286"/>
      <c r="N229" s="286"/>
      <c r="O229" s="286"/>
      <c r="P229" s="62"/>
      <c r="Q229" s="357"/>
      <c r="R229" s="358"/>
      <c r="S229" s="359"/>
      <c r="T229" s="133"/>
    </row>
    <row r="230" spans="1:20" x14ac:dyDescent="0.35">
      <c r="A230" s="229"/>
      <c r="B230" s="62"/>
      <c r="C230" s="62"/>
      <c r="D230" s="62"/>
      <c r="E230" s="62"/>
      <c r="F230" s="286"/>
      <c r="G230" s="286"/>
      <c r="H230" s="286"/>
      <c r="I230" s="286"/>
      <c r="J230" s="286"/>
      <c r="K230" s="286"/>
      <c r="L230" s="286"/>
      <c r="M230" s="286"/>
      <c r="N230" s="286"/>
      <c r="O230" s="286"/>
      <c r="P230" s="62"/>
      <c r="Q230" s="357"/>
      <c r="R230" s="358"/>
      <c r="S230" s="359"/>
      <c r="T230" s="133"/>
    </row>
    <row r="231" spans="1:20" x14ac:dyDescent="0.35">
      <c r="A231" s="229"/>
      <c r="B231" s="62"/>
      <c r="C231" s="62"/>
      <c r="D231" s="62"/>
      <c r="E231" s="62"/>
      <c r="F231" s="286"/>
      <c r="G231" s="286"/>
      <c r="H231" s="286"/>
      <c r="I231" s="286"/>
      <c r="J231" s="286"/>
      <c r="K231" s="286"/>
      <c r="L231" s="286"/>
      <c r="M231" s="286"/>
      <c r="N231" s="286"/>
      <c r="O231" s="286"/>
      <c r="P231" s="62"/>
      <c r="Q231" s="357"/>
      <c r="R231" s="358"/>
      <c r="S231" s="359"/>
      <c r="T231" s="133"/>
    </row>
    <row r="232" spans="1:20" x14ac:dyDescent="0.35">
      <c r="A232" s="229"/>
      <c r="B232" s="62"/>
      <c r="C232" s="62"/>
      <c r="D232" s="62"/>
      <c r="E232" s="62"/>
      <c r="F232" s="286"/>
      <c r="G232" s="286"/>
      <c r="H232" s="286"/>
      <c r="I232" s="286"/>
      <c r="J232" s="286"/>
      <c r="K232" s="286"/>
      <c r="L232" s="286"/>
      <c r="M232" s="286"/>
      <c r="N232" s="286"/>
      <c r="O232" s="286"/>
      <c r="P232" s="62"/>
      <c r="Q232" s="357"/>
      <c r="R232" s="358"/>
      <c r="S232" s="359"/>
      <c r="T232" s="133"/>
    </row>
    <row r="233" spans="1:20" x14ac:dyDescent="0.35">
      <c r="A233" s="229"/>
      <c r="B233" s="62"/>
      <c r="C233" s="62"/>
      <c r="D233" s="62"/>
      <c r="E233" s="62"/>
      <c r="F233" s="286"/>
      <c r="G233" s="286"/>
      <c r="H233" s="286"/>
      <c r="I233" s="286"/>
      <c r="J233" s="286"/>
      <c r="K233" s="286"/>
      <c r="L233" s="286"/>
      <c r="M233" s="286"/>
      <c r="N233" s="286"/>
      <c r="O233" s="286"/>
      <c r="P233" s="62"/>
      <c r="Q233" s="357"/>
      <c r="R233" s="358"/>
      <c r="S233" s="359"/>
      <c r="T233" s="133"/>
    </row>
    <row r="234" spans="1:20" x14ac:dyDescent="0.35">
      <c r="A234" s="229"/>
      <c r="B234" s="62"/>
      <c r="C234" s="62"/>
      <c r="D234" s="62"/>
      <c r="E234" s="62"/>
      <c r="F234" s="286"/>
      <c r="G234" s="286"/>
      <c r="H234" s="286"/>
      <c r="I234" s="286"/>
      <c r="J234" s="286"/>
      <c r="K234" s="286"/>
      <c r="L234" s="286"/>
      <c r="M234" s="286"/>
      <c r="N234" s="286"/>
      <c r="O234" s="286"/>
      <c r="P234" s="62"/>
      <c r="Q234" s="357"/>
      <c r="R234" s="358"/>
      <c r="S234" s="359"/>
      <c r="T234" s="133"/>
    </row>
    <row r="235" spans="1:20" x14ac:dyDescent="0.35">
      <c r="A235" s="229"/>
      <c r="B235" s="62"/>
      <c r="C235" s="62"/>
      <c r="D235" s="62"/>
      <c r="E235" s="62"/>
      <c r="F235" s="286"/>
      <c r="G235" s="286"/>
      <c r="H235" s="286"/>
      <c r="I235" s="286"/>
      <c r="J235" s="286"/>
      <c r="K235" s="286"/>
      <c r="L235" s="286"/>
      <c r="M235" s="286"/>
      <c r="N235" s="286"/>
      <c r="O235" s="286"/>
      <c r="P235" s="62"/>
      <c r="Q235" s="357"/>
      <c r="R235" s="358"/>
      <c r="S235" s="359"/>
      <c r="T235" s="133"/>
    </row>
    <row r="236" spans="1:20" x14ac:dyDescent="0.35">
      <c r="A236" s="229"/>
      <c r="B236" s="62"/>
      <c r="C236" s="62"/>
      <c r="D236" s="62"/>
      <c r="E236" s="62"/>
      <c r="F236" s="286"/>
      <c r="G236" s="286"/>
      <c r="H236" s="286"/>
      <c r="I236" s="286"/>
      <c r="J236" s="286"/>
      <c r="K236" s="286"/>
      <c r="L236" s="286"/>
      <c r="M236" s="286"/>
      <c r="N236" s="286"/>
      <c r="O236" s="286"/>
      <c r="P236" s="62"/>
      <c r="Q236" s="357"/>
      <c r="R236" s="358"/>
      <c r="S236" s="359"/>
      <c r="T236" s="133"/>
    </row>
    <row r="237" spans="1:20" x14ac:dyDescent="0.35">
      <c r="A237" s="229"/>
      <c r="B237" s="62"/>
      <c r="C237" s="62"/>
      <c r="D237" s="62"/>
      <c r="E237" s="62"/>
      <c r="F237" s="286"/>
      <c r="G237" s="286"/>
      <c r="H237" s="286"/>
      <c r="I237" s="286"/>
      <c r="J237" s="286"/>
      <c r="K237" s="286"/>
      <c r="L237" s="286"/>
      <c r="M237" s="286"/>
      <c r="N237" s="286"/>
      <c r="O237" s="286"/>
      <c r="P237" s="62"/>
      <c r="Q237" s="357"/>
      <c r="R237" s="358"/>
      <c r="S237" s="359"/>
      <c r="T237" s="133"/>
    </row>
    <row r="238" spans="1:20" x14ac:dyDescent="0.35">
      <c r="A238" s="229"/>
      <c r="B238" s="62"/>
      <c r="C238" s="62"/>
      <c r="D238" s="62"/>
      <c r="E238" s="62"/>
      <c r="F238" s="286"/>
      <c r="G238" s="286"/>
      <c r="H238" s="286"/>
      <c r="I238" s="286"/>
      <c r="J238" s="286"/>
      <c r="K238" s="286"/>
      <c r="L238" s="286"/>
      <c r="M238" s="286"/>
      <c r="N238" s="286"/>
      <c r="O238" s="286"/>
      <c r="P238" s="62"/>
      <c r="Q238" s="357"/>
      <c r="R238" s="358"/>
      <c r="S238" s="359"/>
      <c r="T238" s="133"/>
    </row>
    <row r="239" spans="1:20" x14ac:dyDescent="0.35">
      <c r="A239" s="229"/>
      <c r="B239" s="62"/>
      <c r="C239" s="62"/>
      <c r="D239" s="62"/>
      <c r="E239" s="62"/>
      <c r="F239" s="286"/>
      <c r="G239" s="286"/>
      <c r="H239" s="286"/>
      <c r="I239" s="286"/>
      <c r="J239" s="286"/>
      <c r="K239" s="286"/>
      <c r="L239" s="286"/>
      <c r="M239" s="286"/>
      <c r="N239" s="286"/>
      <c r="O239" s="286"/>
      <c r="P239" s="62"/>
      <c r="Q239" s="357"/>
      <c r="R239" s="358"/>
      <c r="S239" s="359"/>
      <c r="T239" s="133"/>
    </row>
    <row r="240" spans="1:20" x14ac:dyDescent="0.35">
      <c r="A240" s="229"/>
      <c r="B240" s="62"/>
      <c r="C240" s="62"/>
      <c r="D240" s="62"/>
      <c r="E240" s="62"/>
      <c r="F240" s="286"/>
      <c r="G240" s="286"/>
      <c r="H240" s="286"/>
      <c r="I240" s="286"/>
      <c r="J240" s="286"/>
      <c r="K240" s="286"/>
      <c r="L240" s="286"/>
      <c r="M240" s="286"/>
      <c r="N240" s="286"/>
      <c r="O240" s="286"/>
      <c r="P240" s="62"/>
      <c r="Q240" s="357"/>
      <c r="R240" s="358"/>
      <c r="S240" s="359"/>
      <c r="T240" s="133"/>
    </row>
    <row r="241" spans="1:20" x14ac:dyDescent="0.35">
      <c r="A241" s="229"/>
      <c r="B241" s="62"/>
      <c r="C241" s="62"/>
      <c r="D241" s="62"/>
      <c r="E241" s="62"/>
      <c r="F241" s="286"/>
      <c r="G241" s="286"/>
      <c r="H241" s="286"/>
      <c r="I241" s="286"/>
      <c r="J241" s="286"/>
      <c r="K241" s="286"/>
      <c r="L241" s="286"/>
      <c r="M241" s="286"/>
      <c r="N241" s="286"/>
      <c r="O241" s="286"/>
      <c r="P241" s="62"/>
      <c r="Q241" s="357"/>
      <c r="R241" s="358"/>
      <c r="S241" s="359"/>
      <c r="T241" s="133"/>
    </row>
    <row r="242" spans="1:20" x14ac:dyDescent="0.35">
      <c r="A242" s="229"/>
      <c r="B242" s="62"/>
      <c r="C242" s="62"/>
      <c r="D242" s="62"/>
      <c r="E242" s="62"/>
      <c r="F242" s="286"/>
      <c r="G242" s="286"/>
      <c r="H242" s="286"/>
      <c r="I242" s="286"/>
      <c r="J242" s="286"/>
      <c r="K242" s="286"/>
      <c r="L242" s="286"/>
      <c r="M242" s="286"/>
      <c r="N242" s="286"/>
      <c r="O242" s="286"/>
      <c r="P242" s="62"/>
      <c r="Q242" s="357"/>
      <c r="R242" s="358"/>
      <c r="S242" s="359"/>
      <c r="T242" s="133"/>
    </row>
    <row r="243" spans="1:20" x14ac:dyDescent="0.35">
      <c r="A243" s="229"/>
      <c r="B243" s="62"/>
      <c r="C243" s="62"/>
      <c r="D243" s="62"/>
      <c r="E243" s="62"/>
      <c r="F243" s="286"/>
      <c r="G243" s="286"/>
      <c r="H243" s="286"/>
      <c r="I243" s="286"/>
      <c r="J243" s="286"/>
      <c r="K243" s="286"/>
      <c r="L243" s="286"/>
      <c r="M243" s="286"/>
      <c r="N243" s="286"/>
      <c r="O243" s="286"/>
      <c r="P243" s="62"/>
      <c r="Q243" s="357"/>
      <c r="R243" s="358"/>
      <c r="S243" s="359"/>
      <c r="T243" s="133"/>
    </row>
    <row r="244" spans="1:20" x14ac:dyDescent="0.35">
      <c r="A244" s="229"/>
      <c r="B244" s="62"/>
      <c r="C244" s="62"/>
      <c r="D244" s="62"/>
      <c r="E244" s="62"/>
      <c r="F244" s="286"/>
      <c r="G244" s="286"/>
      <c r="H244" s="286"/>
      <c r="I244" s="286"/>
      <c r="J244" s="286"/>
      <c r="K244" s="286"/>
      <c r="L244" s="286"/>
      <c r="M244" s="286"/>
      <c r="N244" s="286"/>
      <c r="O244" s="286"/>
      <c r="P244" s="62"/>
      <c r="Q244" s="357"/>
      <c r="R244" s="358"/>
      <c r="S244" s="359"/>
      <c r="T244" s="133"/>
    </row>
    <row r="245" spans="1:20" x14ac:dyDescent="0.35">
      <c r="A245" s="229"/>
      <c r="B245" s="62"/>
      <c r="C245" s="62"/>
      <c r="D245" s="62"/>
      <c r="E245" s="62"/>
      <c r="F245" s="286"/>
      <c r="G245" s="286"/>
      <c r="H245" s="286"/>
      <c r="I245" s="286"/>
      <c r="J245" s="286"/>
      <c r="K245" s="286"/>
      <c r="L245" s="286"/>
      <c r="M245" s="286"/>
      <c r="N245" s="286"/>
      <c r="O245" s="286"/>
      <c r="P245" s="62"/>
      <c r="Q245" s="357"/>
      <c r="R245" s="358"/>
      <c r="S245" s="359"/>
      <c r="T245" s="133"/>
    </row>
    <row r="246" spans="1:20" x14ac:dyDescent="0.35">
      <c r="A246" s="229"/>
      <c r="B246" s="62"/>
      <c r="C246" s="62"/>
      <c r="D246" s="62"/>
      <c r="E246" s="62"/>
      <c r="F246" s="286"/>
      <c r="G246" s="286"/>
      <c r="H246" s="286"/>
      <c r="I246" s="286"/>
      <c r="J246" s="286"/>
      <c r="K246" s="286"/>
      <c r="L246" s="286"/>
      <c r="M246" s="286"/>
      <c r="N246" s="286"/>
      <c r="O246" s="286"/>
      <c r="P246" s="62"/>
      <c r="Q246" s="357"/>
      <c r="R246" s="358"/>
      <c r="S246" s="359"/>
      <c r="T246" s="133"/>
    </row>
    <row r="247" spans="1:20" x14ac:dyDescent="0.35">
      <c r="A247" s="229"/>
      <c r="B247" s="62"/>
      <c r="C247" s="62"/>
      <c r="D247" s="62"/>
      <c r="E247" s="62"/>
      <c r="F247" s="286"/>
      <c r="G247" s="286"/>
      <c r="H247" s="286"/>
      <c r="I247" s="286"/>
      <c r="J247" s="286"/>
      <c r="K247" s="286"/>
      <c r="L247" s="286"/>
      <c r="M247" s="286"/>
      <c r="N247" s="286"/>
      <c r="O247" s="286"/>
      <c r="P247" s="62"/>
      <c r="Q247" s="357"/>
      <c r="R247" s="358"/>
      <c r="S247" s="359"/>
      <c r="T247" s="133"/>
    </row>
    <row r="248" spans="1:20" x14ac:dyDescent="0.35">
      <c r="A248" s="229"/>
      <c r="B248" s="62"/>
      <c r="C248" s="62"/>
      <c r="D248" s="62"/>
      <c r="E248" s="62"/>
      <c r="F248" s="286"/>
      <c r="G248" s="286"/>
      <c r="H248" s="286"/>
      <c r="I248" s="286"/>
      <c r="J248" s="286"/>
      <c r="K248" s="286"/>
      <c r="L248" s="286"/>
      <c r="M248" s="286"/>
      <c r="N248" s="286"/>
      <c r="O248" s="286"/>
      <c r="P248" s="62"/>
      <c r="Q248" s="357"/>
      <c r="R248" s="358"/>
      <c r="S248" s="359"/>
      <c r="T248" s="133"/>
    </row>
    <row r="249" spans="1:20" x14ac:dyDescent="0.35">
      <c r="A249" s="229"/>
      <c r="B249" s="62"/>
      <c r="C249" s="62"/>
      <c r="D249" s="62"/>
      <c r="E249" s="62"/>
      <c r="F249" s="286"/>
      <c r="G249" s="286"/>
      <c r="H249" s="286"/>
      <c r="I249" s="286"/>
      <c r="J249" s="286"/>
      <c r="K249" s="286"/>
      <c r="L249" s="286"/>
      <c r="M249" s="286"/>
      <c r="N249" s="286"/>
      <c r="O249" s="286"/>
      <c r="P249" s="62"/>
      <c r="Q249" s="357"/>
      <c r="R249" s="358"/>
      <c r="S249" s="359"/>
      <c r="T249" s="133"/>
    </row>
    <row r="250" spans="1:20" x14ac:dyDescent="0.35">
      <c r="A250" s="229"/>
      <c r="B250" s="62"/>
      <c r="C250" s="62"/>
      <c r="D250" s="62"/>
      <c r="E250" s="62"/>
      <c r="F250" s="286"/>
      <c r="G250" s="286"/>
      <c r="H250" s="286"/>
      <c r="I250" s="286"/>
      <c r="J250" s="286"/>
      <c r="K250" s="286"/>
      <c r="L250" s="286"/>
      <c r="M250" s="286"/>
      <c r="N250" s="286"/>
      <c r="O250" s="286"/>
      <c r="P250" s="62"/>
      <c r="Q250" s="357"/>
      <c r="R250" s="358"/>
      <c r="S250" s="359"/>
      <c r="T250" s="133"/>
    </row>
    <row r="251" spans="1:20" x14ac:dyDescent="0.35">
      <c r="A251" s="229"/>
      <c r="B251" s="62"/>
      <c r="C251" s="62"/>
      <c r="D251" s="62"/>
      <c r="E251" s="62"/>
      <c r="F251" s="286"/>
      <c r="G251" s="286"/>
      <c r="H251" s="286"/>
      <c r="I251" s="286"/>
      <c r="J251" s="286"/>
      <c r="K251" s="286"/>
      <c r="L251" s="286"/>
      <c r="M251" s="286"/>
      <c r="N251" s="286"/>
      <c r="O251" s="286"/>
      <c r="P251" s="62"/>
      <c r="Q251" s="357"/>
      <c r="R251" s="358"/>
      <c r="S251" s="359"/>
      <c r="T251" s="133"/>
    </row>
    <row r="252" spans="1:20" x14ac:dyDescent="0.35">
      <c r="A252" s="229"/>
      <c r="B252" s="62"/>
      <c r="C252" s="62"/>
      <c r="D252" s="62"/>
      <c r="E252" s="62"/>
      <c r="F252" s="286"/>
      <c r="G252" s="286"/>
      <c r="H252" s="286"/>
      <c r="I252" s="286"/>
      <c r="J252" s="286"/>
      <c r="K252" s="286"/>
      <c r="L252" s="286"/>
      <c r="M252" s="286"/>
      <c r="N252" s="286"/>
      <c r="O252" s="286"/>
      <c r="P252" s="62"/>
      <c r="Q252" s="357"/>
      <c r="R252" s="358"/>
      <c r="S252" s="359"/>
      <c r="T252" s="133"/>
    </row>
    <row r="253" spans="1:20" x14ac:dyDescent="0.35">
      <c r="A253" s="229"/>
      <c r="B253" s="62"/>
      <c r="C253" s="62"/>
      <c r="D253" s="62"/>
      <c r="E253" s="62"/>
      <c r="F253" s="286"/>
      <c r="G253" s="286"/>
      <c r="H253" s="286"/>
      <c r="I253" s="286"/>
      <c r="J253" s="286"/>
      <c r="K253" s="286"/>
      <c r="L253" s="286"/>
      <c r="M253" s="286"/>
      <c r="N253" s="286"/>
      <c r="O253" s="286"/>
      <c r="P253" s="62"/>
      <c r="Q253" s="357"/>
      <c r="R253" s="358"/>
      <c r="S253" s="359"/>
      <c r="T253" s="133"/>
    </row>
    <row r="254" spans="1:20" x14ac:dyDescent="0.35">
      <c r="A254" s="229"/>
      <c r="B254" s="62"/>
      <c r="C254" s="62"/>
      <c r="D254" s="62"/>
      <c r="E254" s="62"/>
      <c r="F254" s="286"/>
      <c r="G254" s="286"/>
      <c r="H254" s="286"/>
      <c r="I254" s="286"/>
      <c r="J254" s="286"/>
      <c r="K254" s="286"/>
      <c r="L254" s="286"/>
      <c r="M254" s="286"/>
      <c r="N254" s="286"/>
      <c r="O254" s="286"/>
      <c r="P254" s="62"/>
      <c r="Q254" s="357"/>
      <c r="R254" s="358"/>
      <c r="S254" s="359"/>
      <c r="T254" s="133"/>
    </row>
    <row r="255" spans="1:20" x14ac:dyDescent="0.35">
      <c r="A255" s="229"/>
      <c r="B255" s="62"/>
      <c r="C255" s="62"/>
      <c r="D255" s="62"/>
      <c r="E255" s="62"/>
      <c r="F255" s="286"/>
      <c r="G255" s="286"/>
      <c r="H255" s="286"/>
      <c r="I255" s="286"/>
      <c r="J255" s="286"/>
      <c r="K255" s="286"/>
      <c r="L255" s="286"/>
      <c r="M255" s="286"/>
      <c r="N255" s="286"/>
      <c r="O255" s="286"/>
      <c r="P255" s="62"/>
      <c r="Q255" s="357"/>
      <c r="R255" s="358"/>
      <c r="S255" s="359"/>
      <c r="T255" s="133"/>
    </row>
    <row r="256" spans="1:20" x14ac:dyDescent="0.35">
      <c r="A256" s="229"/>
      <c r="B256" s="62"/>
      <c r="C256" s="62"/>
      <c r="D256" s="62"/>
      <c r="E256" s="62"/>
      <c r="F256" s="286"/>
      <c r="G256" s="286"/>
      <c r="H256" s="286"/>
      <c r="I256" s="286"/>
      <c r="J256" s="286"/>
      <c r="K256" s="286"/>
      <c r="L256" s="286"/>
      <c r="M256" s="286"/>
      <c r="N256" s="286"/>
      <c r="O256" s="286"/>
      <c r="P256" s="62"/>
      <c r="Q256" s="357"/>
      <c r="R256" s="358"/>
      <c r="S256" s="359"/>
      <c r="T256" s="133"/>
    </row>
    <row r="257" spans="1:20" x14ac:dyDescent="0.35">
      <c r="A257" s="229"/>
      <c r="B257" s="62"/>
      <c r="C257" s="62"/>
      <c r="D257" s="62"/>
      <c r="E257" s="62"/>
      <c r="F257" s="286"/>
      <c r="G257" s="286"/>
      <c r="H257" s="286"/>
      <c r="I257" s="286"/>
      <c r="J257" s="286"/>
      <c r="K257" s="286"/>
      <c r="L257" s="286"/>
      <c r="M257" s="286"/>
      <c r="N257" s="286"/>
      <c r="O257" s="286"/>
      <c r="P257" s="62"/>
      <c r="Q257" s="357"/>
      <c r="R257" s="358"/>
      <c r="S257" s="359"/>
      <c r="T257" s="133"/>
    </row>
    <row r="258" spans="1:20" x14ac:dyDescent="0.35">
      <c r="A258" s="229"/>
      <c r="B258" s="62"/>
      <c r="C258" s="62"/>
      <c r="D258" s="62"/>
      <c r="E258" s="62"/>
      <c r="F258" s="286"/>
      <c r="G258" s="286"/>
      <c r="H258" s="286"/>
      <c r="I258" s="286"/>
      <c r="J258" s="286"/>
      <c r="K258" s="286"/>
      <c r="L258" s="286"/>
      <c r="M258" s="286"/>
      <c r="N258" s="286"/>
      <c r="O258" s="286"/>
      <c r="P258" s="62"/>
      <c r="Q258" s="357"/>
      <c r="R258" s="358"/>
      <c r="S258" s="359"/>
      <c r="T258" s="133"/>
    </row>
    <row r="259" spans="1:20" x14ac:dyDescent="0.35">
      <c r="A259" s="229"/>
      <c r="B259" s="62"/>
      <c r="C259" s="62"/>
      <c r="D259" s="62"/>
      <c r="E259" s="62"/>
      <c r="F259" s="286"/>
      <c r="G259" s="286"/>
      <c r="H259" s="286"/>
      <c r="I259" s="286"/>
      <c r="J259" s="286"/>
      <c r="K259" s="286"/>
      <c r="L259" s="286"/>
      <c r="M259" s="286"/>
      <c r="N259" s="286"/>
      <c r="O259" s="286"/>
      <c r="P259" s="62"/>
      <c r="Q259" s="357"/>
      <c r="R259" s="358"/>
      <c r="S259" s="359"/>
      <c r="T259" s="133"/>
    </row>
    <row r="260" spans="1:20" x14ac:dyDescent="0.35">
      <c r="A260" s="229"/>
      <c r="B260" s="62"/>
      <c r="C260" s="62"/>
      <c r="D260" s="62"/>
      <c r="E260" s="62"/>
      <c r="F260" s="286"/>
      <c r="G260" s="286"/>
      <c r="H260" s="286"/>
      <c r="I260" s="286"/>
      <c r="J260" s="286"/>
      <c r="K260" s="286"/>
      <c r="L260" s="286"/>
      <c r="M260" s="286"/>
      <c r="N260" s="286"/>
      <c r="O260" s="286"/>
      <c r="P260" s="62"/>
      <c r="Q260" s="357"/>
      <c r="R260" s="358"/>
      <c r="S260" s="359"/>
      <c r="T260" s="133"/>
    </row>
    <row r="261" spans="1:20" x14ac:dyDescent="0.35">
      <c r="A261" s="229"/>
      <c r="B261" s="62"/>
      <c r="C261" s="62"/>
      <c r="D261" s="62"/>
      <c r="E261" s="62"/>
      <c r="F261" s="286"/>
      <c r="G261" s="286"/>
      <c r="H261" s="286"/>
      <c r="I261" s="286"/>
      <c r="J261" s="286"/>
      <c r="K261" s="286"/>
      <c r="L261" s="286"/>
      <c r="M261" s="286"/>
      <c r="N261" s="286"/>
      <c r="O261" s="286"/>
      <c r="P261" s="62"/>
      <c r="Q261" s="357"/>
      <c r="R261" s="358"/>
      <c r="S261" s="359"/>
      <c r="T261" s="133"/>
    </row>
    <row r="262" spans="1:20" x14ac:dyDescent="0.35">
      <c r="A262" s="229"/>
      <c r="B262" s="62"/>
      <c r="C262" s="62"/>
      <c r="D262" s="62"/>
      <c r="E262" s="62"/>
      <c r="F262" s="286"/>
      <c r="G262" s="286"/>
      <c r="H262" s="286"/>
      <c r="I262" s="286"/>
      <c r="J262" s="286"/>
      <c r="K262" s="286"/>
      <c r="L262" s="286"/>
      <c r="M262" s="286"/>
      <c r="N262" s="286"/>
      <c r="O262" s="286"/>
      <c r="P262" s="62"/>
      <c r="Q262" s="357"/>
      <c r="R262" s="358"/>
      <c r="S262" s="359"/>
      <c r="T262" s="133"/>
    </row>
    <row r="263" spans="1:20" x14ac:dyDescent="0.35">
      <c r="A263" s="229"/>
      <c r="B263" s="62"/>
      <c r="C263" s="62"/>
      <c r="D263" s="62"/>
      <c r="E263" s="62"/>
      <c r="F263" s="286"/>
      <c r="G263" s="286"/>
      <c r="H263" s="286"/>
      <c r="I263" s="286"/>
      <c r="J263" s="286"/>
      <c r="K263" s="286"/>
      <c r="L263" s="286"/>
      <c r="M263" s="286"/>
      <c r="N263" s="286"/>
      <c r="O263" s="286"/>
      <c r="P263" s="62"/>
      <c r="Q263" s="357"/>
      <c r="R263" s="358"/>
      <c r="S263" s="359"/>
      <c r="T263" s="133"/>
    </row>
    <row r="264" spans="1:20" x14ac:dyDescent="0.35">
      <c r="A264" s="229"/>
      <c r="B264" s="62"/>
      <c r="C264" s="62"/>
      <c r="D264" s="62"/>
      <c r="E264" s="62"/>
      <c r="F264" s="286"/>
      <c r="G264" s="286"/>
      <c r="H264" s="286"/>
      <c r="I264" s="286"/>
      <c r="J264" s="286"/>
      <c r="K264" s="286"/>
      <c r="L264" s="286"/>
      <c r="M264" s="286"/>
      <c r="N264" s="286"/>
      <c r="O264" s="286"/>
      <c r="P264" s="62"/>
      <c r="Q264" s="357"/>
      <c r="R264" s="358"/>
      <c r="S264" s="359"/>
      <c r="T264" s="133"/>
    </row>
    <row r="265" spans="1:20" x14ac:dyDescent="0.35">
      <c r="A265" s="229"/>
      <c r="B265" s="62"/>
      <c r="C265" s="62"/>
      <c r="D265" s="62"/>
      <c r="E265" s="62"/>
      <c r="F265" s="286"/>
      <c r="G265" s="286"/>
      <c r="H265" s="286"/>
      <c r="I265" s="286"/>
      <c r="J265" s="286"/>
      <c r="K265" s="286"/>
      <c r="L265" s="286"/>
      <c r="M265" s="286"/>
      <c r="N265" s="286"/>
      <c r="O265" s="286"/>
      <c r="P265" s="62"/>
      <c r="Q265" s="357"/>
      <c r="R265" s="358"/>
      <c r="S265" s="359"/>
      <c r="T265" s="133"/>
    </row>
    <row r="266" spans="1:20" x14ac:dyDescent="0.35">
      <c r="A266" s="229"/>
      <c r="B266" s="62"/>
      <c r="C266" s="62"/>
      <c r="D266" s="62"/>
      <c r="E266" s="62"/>
      <c r="F266" s="286"/>
      <c r="G266" s="286"/>
      <c r="H266" s="286"/>
      <c r="I266" s="286"/>
      <c r="J266" s="286"/>
      <c r="K266" s="286"/>
      <c r="L266" s="286"/>
      <c r="M266" s="286"/>
      <c r="N266" s="286"/>
      <c r="O266" s="286"/>
      <c r="P266" s="62"/>
      <c r="Q266" s="357"/>
      <c r="R266" s="358"/>
      <c r="S266" s="359"/>
      <c r="T266" s="133"/>
    </row>
    <row r="267" spans="1:20" x14ac:dyDescent="0.35">
      <c r="A267" s="229"/>
      <c r="B267" s="62"/>
      <c r="C267" s="62"/>
      <c r="D267" s="62"/>
      <c r="E267" s="62"/>
      <c r="F267" s="286"/>
      <c r="G267" s="286"/>
      <c r="H267" s="286"/>
      <c r="I267" s="286"/>
      <c r="J267" s="286"/>
      <c r="K267" s="286"/>
      <c r="L267" s="286"/>
      <c r="M267" s="286"/>
      <c r="N267" s="286"/>
      <c r="O267" s="286"/>
      <c r="P267" s="62"/>
      <c r="Q267" s="357"/>
      <c r="R267" s="358"/>
      <c r="S267" s="359"/>
      <c r="T267" s="133"/>
    </row>
    <row r="268" spans="1:20" x14ac:dyDescent="0.35">
      <c r="A268" s="229"/>
      <c r="B268" s="62"/>
      <c r="C268" s="62"/>
      <c r="D268" s="62"/>
      <c r="E268" s="62"/>
      <c r="F268" s="286"/>
      <c r="G268" s="286"/>
      <c r="H268" s="286"/>
      <c r="I268" s="286"/>
      <c r="J268" s="286"/>
      <c r="K268" s="286"/>
      <c r="L268" s="286"/>
      <c r="M268" s="286"/>
      <c r="N268" s="286"/>
      <c r="O268" s="286"/>
      <c r="P268" s="62"/>
      <c r="Q268" s="357"/>
      <c r="R268" s="358"/>
      <c r="S268" s="359"/>
      <c r="T268" s="133"/>
    </row>
    <row r="269" spans="1:20" x14ac:dyDescent="0.35">
      <c r="A269" s="229"/>
      <c r="B269" s="62"/>
      <c r="C269" s="62"/>
      <c r="D269" s="62"/>
      <c r="E269" s="62"/>
      <c r="F269" s="286"/>
      <c r="G269" s="286"/>
      <c r="H269" s="286"/>
      <c r="I269" s="286"/>
      <c r="J269" s="286"/>
      <c r="K269" s="286"/>
      <c r="L269" s="286"/>
      <c r="M269" s="286"/>
      <c r="N269" s="286"/>
      <c r="O269" s="286"/>
      <c r="P269" s="62"/>
      <c r="Q269" s="357"/>
      <c r="R269" s="358"/>
      <c r="S269" s="359"/>
      <c r="T269" s="133"/>
    </row>
    <row r="270" spans="1:20" x14ac:dyDescent="0.35">
      <c r="A270" s="229"/>
      <c r="B270" s="62"/>
      <c r="C270" s="62"/>
      <c r="D270" s="62"/>
      <c r="E270" s="62"/>
      <c r="F270" s="286"/>
      <c r="G270" s="286"/>
      <c r="H270" s="286"/>
      <c r="I270" s="286"/>
      <c r="J270" s="286"/>
      <c r="K270" s="286"/>
      <c r="L270" s="286"/>
      <c r="M270" s="286"/>
      <c r="N270" s="286"/>
      <c r="O270" s="286"/>
      <c r="P270" s="62"/>
      <c r="Q270" s="357"/>
      <c r="R270" s="358"/>
      <c r="S270" s="359"/>
      <c r="T270" s="133"/>
    </row>
    <row r="271" spans="1:20" x14ac:dyDescent="0.35">
      <c r="A271" s="229"/>
      <c r="B271" s="62"/>
      <c r="C271" s="62"/>
      <c r="D271" s="62"/>
      <c r="E271" s="62"/>
      <c r="F271" s="286"/>
      <c r="G271" s="286"/>
      <c r="H271" s="286"/>
      <c r="I271" s="286"/>
      <c r="J271" s="286"/>
      <c r="K271" s="286"/>
      <c r="L271" s="286"/>
      <c r="M271" s="286"/>
      <c r="N271" s="286"/>
      <c r="O271" s="286"/>
      <c r="P271" s="62"/>
      <c r="Q271" s="357"/>
      <c r="R271" s="358"/>
      <c r="S271" s="359"/>
      <c r="T271" s="133"/>
    </row>
    <row r="272" spans="1:20" x14ac:dyDescent="0.35">
      <c r="A272" s="229"/>
      <c r="B272" s="62"/>
      <c r="C272" s="62"/>
      <c r="D272" s="62"/>
      <c r="E272" s="62"/>
      <c r="F272" s="286"/>
      <c r="G272" s="286"/>
      <c r="H272" s="286"/>
      <c r="I272" s="286"/>
      <c r="J272" s="286"/>
      <c r="K272" s="286"/>
      <c r="L272" s="286"/>
      <c r="M272" s="286"/>
      <c r="N272" s="286"/>
      <c r="O272" s="286"/>
      <c r="P272" s="62"/>
      <c r="Q272" s="357"/>
      <c r="R272" s="358"/>
      <c r="S272" s="359"/>
      <c r="T272" s="133"/>
    </row>
    <row r="273" spans="1:20" x14ac:dyDescent="0.35">
      <c r="A273" s="229"/>
      <c r="B273" s="62"/>
      <c r="C273" s="62"/>
      <c r="D273" s="62"/>
      <c r="E273" s="62"/>
      <c r="F273" s="286"/>
      <c r="G273" s="286"/>
      <c r="H273" s="286"/>
      <c r="I273" s="286"/>
      <c r="J273" s="286"/>
      <c r="K273" s="286"/>
      <c r="L273" s="286"/>
      <c r="M273" s="286"/>
      <c r="N273" s="286"/>
      <c r="O273" s="286"/>
      <c r="P273" s="62"/>
      <c r="Q273" s="357"/>
      <c r="R273" s="358"/>
      <c r="S273" s="359"/>
      <c r="T273" s="133"/>
    </row>
    <row r="274" spans="1:20" x14ac:dyDescent="0.35">
      <c r="A274" s="229"/>
      <c r="B274" s="62"/>
      <c r="C274" s="62"/>
      <c r="D274" s="62"/>
      <c r="E274" s="62"/>
      <c r="F274" s="286"/>
      <c r="G274" s="286"/>
      <c r="H274" s="286"/>
      <c r="I274" s="286"/>
      <c r="J274" s="286"/>
      <c r="K274" s="286"/>
      <c r="L274" s="286"/>
      <c r="M274" s="286"/>
      <c r="N274" s="286"/>
      <c r="O274" s="286"/>
      <c r="P274" s="62"/>
      <c r="Q274" s="357"/>
      <c r="R274" s="358"/>
      <c r="S274" s="359"/>
      <c r="T274" s="133"/>
    </row>
    <row r="275" spans="1:20" x14ac:dyDescent="0.35">
      <c r="A275" s="229"/>
      <c r="B275" s="62"/>
      <c r="C275" s="62"/>
      <c r="D275" s="62"/>
      <c r="E275" s="62"/>
      <c r="F275" s="286"/>
      <c r="G275" s="286"/>
      <c r="H275" s="286"/>
      <c r="I275" s="286"/>
      <c r="J275" s="286"/>
      <c r="K275" s="286"/>
      <c r="L275" s="286"/>
      <c r="M275" s="286"/>
      <c r="N275" s="286"/>
      <c r="O275" s="286"/>
      <c r="P275" s="62"/>
      <c r="Q275" s="357"/>
      <c r="R275" s="358"/>
      <c r="S275" s="359"/>
      <c r="T275" s="133"/>
    </row>
    <row r="276" spans="1:20" x14ac:dyDescent="0.35">
      <c r="A276" s="229"/>
      <c r="B276" s="62"/>
      <c r="C276" s="62"/>
      <c r="D276" s="62"/>
      <c r="E276" s="62"/>
      <c r="F276" s="286"/>
      <c r="G276" s="286"/>
      <c r="H276" s="286"/>
      <c r="I276" s="286"/>
      <c r="J276" s="286"/>
      <c r="K276" s="286"/>
      <c r="L276" s="286"/>
      <c r="M276" s="286"/>
      <c r="N276" s="286"/>
      <c r="O276" s="286"/>
      <c r="P276" s="62"/>
      <c r="Q276" s="357"/>
      <c r="R276" s="358"/>
      <c r="S276" s="359"/>
      <c r="T276" s="133"/>
    </row>
    <row r="277" spans="1:20" x14ac:dyDescent="0.35">
      <c r="A277" s="229"/>
      <c r="B277" s="62"/>
      <c r="C277" s="62"/>
      <c r="D277" s="62"/>
      <c r="E277" s="62"/>
      <c r="F277" s="286"/>
      <c r="G277" s="286"/>
      <c r="H277" s="286"/>
      <c r="I277" s="286"/>
      <c r="J277" s="286"/>
      <c r="K277" s="286"/>
      <c r="L277" s="286"/>
      <c r="M277" s="286"/>
      <c r="N277" s="286"/>
      <c r="O277" s="286"/>
      <c r="P277" s="62"/>
      <c r="Q277" s="357"/>
      <c r="R277" s="358"/>
      <c r="S277" s="359"/>
      <c r="T277" s="133"/>
    </row>
    <row r="278" spans="1:20" x14ac:dyDescent="0.35">
      <c r="A278" s="229"/>
      <c r="B278" s="62"/>
      <c r="C278" s="62"/>
      <c r="D278" s="62"/>
      <c r="E278" s="62"/>
      <c r="F278" s="286"/>
      <c r="G278" s="286"/>
      <c r="H278" s="286"/>
      <c r="I278" s="286"/>
      <c r="J278" s="286"/>
      <c r="K278" s="286"/>
      <c r="L278" s="286"/>
      <c r="M278" s="286"/>
      <c r="N278" s="286"/>
      <c r="O278" s="286"/>
      <c r="P278" s="62"/>
      <c r="Q278" s="357"/>
      <c r="R278" s="358"/>
      <c r="S278" s="359"/>
      <c r="T278" s="133"/>
    </row>
    <row r="279" spans="1:20" x14ac:dyDescent="0.35">
      <c r="A279" s="229"/>
      <c r="B279" s="62"/>
      <c r="C279" s="62"/>
      <c r="D279" s="62"/>
      <c r="E279" s="62"/>
      <c r="F279" s="286"/>
      <c r="G279" s="286"/>
      <c r="H279" s="286"/>
      <c r="I279" s="286"/>
      <c r="J279" s="286"/>
      <c r="K279" s="286"/>
      <c r="L279" s="286"/>
      <c r="M279" s="286"/>
      <c r="N279" s="286"/>
      <c r="O279" s="286"/>
      <c r="P279" s="62"/>
      <c r="Q279" s="357"/>
      <c r="R279" s="358"/>
      <c r="S279" s="359"/>
      <c r="T279" s="133"/>
    </row>
    <row r="280" spans="1:20" x14ac:dyDescent="0.35">
      <c r="A280" s="229"/>
      <c r="B280" s="62"/>
      <c r="C280" s="62"/>
      <c r="D280" s="62"/>
      <c r="E280" s="62"/>
      <c r="F280" s="286"/>
      <c r="G280" s="286"/>
      <c r="H280" s="286"/>
      <c r="I280" s="286"/>
      <c r="J280" s="286"/>
      <c r="K280" s="286"/>
      <c r="L280" s="286"/>
      <c r="M280" s="286"/>
      <c r="N280" s="286"/>
      <c r="O280" s="286"/>
      <c r="P280" s="62"/>
      <c r="Q280" s="357"/>
      <c r="R280" s="358"/>
      <c r="S280" s="359"/>
      <c r="T280" s="133"/>
    </row>
    <row r="281" spans="1:20" x14ac:dyDescent="0.35">
      <c r="A281" s="229"/>
      <c r="B281" s="62"/>
      <c r="C281" s="62"/>
      <c r="D281" s="62"/>
      <c r="E281" s="62"/>
      <c r="F281" s="286"/>
      <c r="G281" s="286"/>
      <c r="H281" s="286"/>
      <c r="I281" s="286"/>
      <c r="J281" s="286"/>
      <c r="K281" s="286"/>
      <c r="L281" s="286"/>
      <c r="M281" s="286"/>
      <c r="N281" s="286"/>
      <c r="O281" s="286"/>
      <c r="P281" s="62"/>
      <c r="Q281" s="357"/>
      <c r="R281" s="358"/>
      <c r="S281" s="359"/>
      <c r="T281" s="133"/>
    </row>
    <row r="282" spans="1:20" x14ac:dyDescent="0.35">
      <c r="A282" s="229"/>
      <c r="B282" s="62"/>
      <c r="C282" s="62"/>
      <c r="D282" s="62"/>
      <c r="E282" s="62"/>
      <c r="F282" s="286"/>
      <c r="G282" s="286"/>
      <c r="H282" s="286"/>
      <c r="I282" s="286"/>
      <c r="J282" s="286"/>
      <c r="K282" s="286"/>
      <c r="L282" s="286"/>
      <c r="M282" s="286"/>
      <c r="N282" s="286"/>
      <c r="O282" s="286"/>
      <c r="P282" s="62"/>
      <c r="Q282" s="357"/>
      <c r="R282" s="358"/>
      <c r="S282" s="359"/>
      <c r="T282" s="133"/>
    </row>
    <row r="283" spans="1:20" x14ac:dyDescent="0.35">
      <c r="A283" s="229"/>
      <c r="B283" s="62"/>
      <c r="C283" s="62"/>
      <c r="D283" s="62"/>
      <c r="E283" s="62"/>
      <c r="F283" s="286"/>
      <c r="G283" s="286"/>
      <c r="H283" s="286"/>
      <c r="I283" s="286"/>
      <c r="J283" s="286"/>
      <c r="K283" s="286"/>
      <c r="L283" s="286"/>
      <c r="M283" s="286"/>
      <c r="N283" s="286"/>
      <c r="O283" s="286"/>
      <c r="P283" s="62"/>
      <c r="Q283" s="357"/>
      <c r="R283" s="358"/>
      <c r="S283" s="359"/>
      <c r="T283" s="133"/>
    </row>
    <row r="284" spans="1:20" x14ac:dyDescent="0.35">
      <c r="A284" s="229"/>
      <c r="B284" s="62"/>
      <c r="C284" s="62"/>
      <c r="D284" s="62"/>
      <c r="E284" s="62"/>
      <c r="F284" s="286"/>
      <c r="G284" s="286"/>
      <c r="H284" s="286"/>
      <c r="I284" s="286"/>
      <c r="J284" s="286"/>
      <c r="K284" s="286"/>
      <c r="L284" s="286"/>
      <c r="M284" s="286"/>
      <c r="N284" s="286"/>
      <c r="O284" s="286"/>
      <c r="P284" s="62"/>
      <c r="Q284" s="357"/>
      <c r="R284" s="358"/>
      <c r="S284" s="359"/>
      <c r="T284" s="133"/>
    </row>
    <row r="285" spans="1:20" x14ac:dyDescent="0.35">
      <c r="A285" s="229"/>
      <c r="B285" s="62"/>
      <c r="C285" s="62"/>
      <c r="D285" s="62"/>
      <c r="E285" s="62"/>
      <c r="F285" s="286"/>
      <c r="G285" s="286"/>
      <c r="H285" s="286"/>
      <c r="I285" s="286"/>
      <c r="J285" s="286"/>
      <c r="K285" s="286"/>
      <c r="L285" s="286"/>
      <c r="M285" s="286"/>
      <c r="N285" s="286"/>
      <c r="O285" s="286"/>
      <c r="P285" s="62"/>
      <c r="Q285" s="357"/>
      <c r="R285" s="358"/>
      <c r="S285" s="359"/>
      <c r="T285" s="133"/>
    </row>
    <row r="286" spans="1:20" x14ac:dyDescent="0.35">
      <c r="A286" s="229"/>
      <c r="B286" s="62"/>
      <c r="C286" s="62"/>
      <c r="D286" s="62"/>
      <c r="E286" s="62"/>
      <c r="F286" s="286"/>
      <c r="G286" s="286"/>
      <c r="H286" s="286"/>
      <c r="I286" s="286"/>
      <c r="J286" s="286"/>
      <c r="K286" s="286"/>
      <c r="L286" s="286"/>
      <c r="M286" s="286"/>
      <c r="N286" s="286"/>
      <c r="O286" s="286"/>
      <c r="P286" s="62"/>
      <c r="Q286" s="357"/>
      <c r="R286" s="358"/>
      <c r="S286" s="359"/>
      <c r="T286" s="133"/>
    </row>
    <row r="287" spans="1:20" x14ac:dyDescent="0.35">
      <c r="A287" s="229"/>
      <c r="B287" s="62"/>
      <c r="C287" s="62"/>
      <c r="D287" s="62"/>
      <c r="E287" s="62"/>
      <c r="F287" s="286"/>
      <c r="G287" s="286"/>
      <c r="H287" s="286"/>
      <c r="I287" s="286"/>
      <c r="J287" s="286"/>
      <c r="K287" s="286"/>
      <c r="L287" s="286"/>
      <c r="M287" s="286"/>
      <c r="N287" s="286"/>
      <c r="O287" s="286"/>
      <c r="P287" s="62"/>
      <c r="Q287" s="357"/>
      <c r="R287" s="358"/>
      <c r="S287" s="359"/>
      <c r="T287" s="133"/>
    </row>
    <row r="288" spans="1:20" x14ac:dyDescent="0.35">
      <c r="A288" s="229"/>
      <c r="B288" s="62"/>
      <c r="C288" s="62"/>
      <c r="D288" s="62"/>
      <c r="E288" s="62"/>
      <c r="F288" s="286"/>
      <c r="G288" s="286"/>
      <c r="H288" s="286"/>
      <c r="I288" s="286"/>
      <c r="J288" s="286"/>
      <c r="K288" s="286"/>
      <c r="L288" s="286"/>
      <c r="M288" s="286"/>
      <c r="N288" s="286"/>
      <c r="O288" s="286"/>
      <c r="P288" s="62"/>
      <c r="Q288" s="357"/>
      <c r="R288" s="358"/>
      <c r="S288" s="359"/>
      <c r="T288" s="133"/>
    </row>
    <row r="289" spans="1:20" x14ac:dyDescent="0.35">
      <c r="A289" s="229"/>
      <c r="B289" s="62"/>
      <c r="C289" s="62"/>
      <c r="D289" s="62"/>
      <c r="E289" s="62"/>
      <c r="F289" s="286"/>
      <c r="G289" s="286"/>
      <c r="H289" s="286"/>
      <c r="I289" s="286"/>
      <c r="J289" s="286"/>
      <c r="K289" s="286"/>
      <c r="L289" s="286"/>
      <c r="M289" s="286"/>
      <c r="N289" s="286"/>
      <c r="O289" s="286"/>
      <c r="P289" s="62"/>
      <c r="Q289" s="357"/>
      <c r="R289" s="358"/>
      <c r="S289" s="359"/>
      <c r="T289" s="133"/>
    </row>
    <row r="290" spans="1:20" x14ac:dyDescent="0.35">
      <c r="A290" s="229"/>
      <c r="B290" s="62"/>
      <c r="C290" s="62"/>
      <c r="D290" s="62"/>
      <c r="E290" s="62"/>
      <c r="F290" s="286"/>
      <c r="G290" s="286"/>
      <c r="H290" s="286"/>
      <c r="I290" s="286"/>
      <c r="J290" s="286"/>
      <c r="K290" s="286"/>
      <c r="L290" s="286"/>
      <c r="M290" s="286"/>
      <c r="N290" s="286"/>
      <c r="O290" s="286"/>
      <c r="P290" s="62"/>
      <c r="Q290" s="357"/>
      <c r="R290" s="358"/>
      <c r="S290" s="359"/>
      <c r="T290" s="133"/>
    </row>
    <row r="291" spans="1:20" x14ac:dyDescent="0.35">
      <c r="A291" s="229"/>
      <c r="B291" s="62"/>
      <c r="C291" s="62"/>
      <c r="D291" s="62"/>
      <c r="E291" s="62"/>
      <c r="F291" s="286"/>
      <c r="G291" s="286"/>
      <c r="H291" s="286"/>
      <c r="I291" s="286"/>
      <c r="J291" s="286"/>
      <c r="K291" s="286"/>
      <c r="L291" s="286"/>
      <c r="M291" s="286"/>
      <c r="N291" s="286"/>
      <c r="O291" s="286"/>
      <c r="P291" s="62"/>
      <c r="Q291" s="357"/>
      <c r="R291" s="358"/>
      <c r="S291" s="359"/>
      <c r="T291" s="133"/>
    </row>
    <row r="292" spans="1:20" x14ac:dyDescent="0.35">
      <c r="A292" s="229"/>
      <c r="B292" s="62"/>
      <c r="C292" s="62"/>
      <c r="D292" s="62"/>
      <c r="E292" s="62"/>
      <c r="F292" s="286"/>
      <c r="G292" s="286"/>
      <c r="H292" s="286"/>
      <c r="I292" s="286"/>
      <c r="J292" s="286"/>
      <c r="K292" s="286"/>
      <c r="L292" s="286"/>
      <c r="M292" s="286"/>
      <c r="N292" s="286"/>
      <c r="O292" s="286"/>
      <c r="P292" s="62"/>
      <c r="Q292" s="357"/>
      <c r="R292" s="358"/>
      <c r="S292" s="359"/>
      <c r="T292" s="133"/>
    </row>
    <row r="293" spans="1:20" x14ac:dyDescent="0.35">
      <c r="A293" s="229"/>
      <c r="B293" s="62"/>
      <c r="C293" s="62"/>
      <c r="D293" s="62"/>
      <c r="E293" s="62"/>
      <c r="F293" s="286"/>
      <c r="G293" s="286"/>
      <c r="H293" s="286"/>
      <c r="I293" s="286"/>
      <c r="J293" s="286"/>
      <c r="K293" s="286"/>
      <c r="L293" s="286"/>
      <c r="M293" s="286"/>
      <c r="N293" s="286"/>
      <c r="O293" s="286"/>
      <c r="P293" s="62"/>
      <c r="Q293" s="357"/>
      <c r="R293" s="358"/>
      <c r="S293" s="359"/>
      <c r="T293" s="133"/>
    </row>
    <row r="294" spans="1:20" x14ac:dyDescent="0.35">
      <c r="A294" s="229"/>
      <c r="B294" s="62"/>
      <c r="C294" s="62"/>
      <c r="D294" s="62"/>
      <c r="E294" s="62"/>
      <c r="F294" s="286"/>
      <c r="G294" s="286"/>
      <c r="H294" s="286"/>
      <c r="I294" s="286"/>
      <c r="J294" s="286"/>
      <c r="K294" s="286"/>
      <c r="L294" s="286"/>
      <c r="M294" s="286"/>
      <c r="N294" s="286"/>
      <c r="O294" s="286"/>
      <c r="P294" s="62"/>
      <c r="Q294" s="357"/>
      <c r="R294" s="358"/>
      <c r="S294" s="359"/>
      <c r="T294" s="133"/>
    </row>
    <row r="295" spans="1:20" x14ac:dyDescent="0.35">
      <c r="A295" s="229"/>
      <c r="B295" s="62"/>
      <c r="C295" s="62"/>
      <c r="D295" s="62"/>
      <c r="E295" s="62"/>
      <c r="F295" s="286"/>
      <c r="G295" s="286"/>
      <c r="H295" s="286"/>
      <c r="I295" s="286"/>
      <c r="J295" s="286"/>
      <c r="K295" s="286"/>
      <c r="L295" s="286"/>
      <c r="M295" s="286"/>
      <c r="N295" s="286"/>
      <c r="O295" s="286"/>
      <c r="P295" s="62"/>
      <c r="Q295" s="357"/>
      <c r="R295" s="358"/>
      <c r="S295" s="359"/>
      <c r="T295" s="133"/>
    </row>
    <row r="296" spans="1:20" x14ac:dyDescent="0.35">
      <c r="A296" s="229"/>
      <c r="B296" s="62"/>
      <c r="C296" s="62"/>
      <c r="D296" s="62"/>
      <c r="E296" s="62"/>
      <c r="F296" s="286"/>
      <c r="G296" s="286"/>
      <c r="H296" s="286"/>
      <c r="I296" s="286"/>
      <c r="J296" s="286"/>
      <c r="K296" s="286"/>
      <c r="L296" s="286"/>
      <c r="M296" s="286"/>
      <c r="N296" s="286"/>
      <c r="O296" s="286"/>
      <c r="P296" s="62"/>
      <c r="Q296" s="357"/>
      <c r="R296" s="358"/>
      <c r="S296" s="359"/>
      <c r="T296" s="133"/>
    </row>
    <row r="297" spans="1:20" x14ac:dyDescent="0.35">
      <c r="A297" s="229"/>
      <c r="B297" s="62"/>
      <c r="C297" s="62"/>
      <c r="D297" s="62"/>
      <c r="E297" s="62"/>
      <c r="F297" s="286"/>
      <c r="G297" s="286"/>
      <c r="H297" s="286"/>
      <c r="I297" s="286"/>
      <c r="J297" s="286"/>
      <c r="K297" s="286"/>
      <c r="L297" s="286"/>
      <c r="M297" s="286"/>
      <c r="N297" s="286"/>
      <c r="O297" s="286"/>
      <c r="P297" s="62"/>
      <c r="Q297" s="357"/>
      <c r="R297" s="358"/>
      <c r="S297" s="359"/>
      <c r="T297" s="133"/>
    </row>
    <row r="298" spans="1:20" x14ac:dyDescent="0.35">
      <c r="A298" s="229"/>
      <c r="B298" s="62"/>
      <c r="C298" s="62"/>
      <c r="D298" s="62"/>
      <c r="E298" s="62"/>
      <c r="F298" s="286"/>
      <c r="G298" s="286"/>
      <c r="H298" s="286"/>
      <c r="I298" s="286"/>
      <c r="J298" s="286"/>
      <c r="K298" s="286"/>
      <c r="L298" s="286"/>
      <c r="M298" s="286"/>
      <c r="N298" s="286"/>
      <c r="O298" s="286"/>
      <c r="P298" s="62"/>
      <c r="Q298" s="357"/>
      <c r="R298" s="358"/>
      <c r="S298" s="359"/>
      <c r="T298" s="133"/>
    </row>
    <row r="299" spans="1:20" x14ac:dyDescent="0.35">
      <c r="A299" s="229"/>
      <c r="B299" s="62"/>
      <c r="C299" s="62"/>
      <c r="D299" s="62"/>
      <c r="E299" s="62"/>
      <c r="F299" s="286"/>
      <c r="G299" s="286"/>
      <c r="H299" s="286"/>
      <c r="I299" s="286"/>
      <c r="J299" s="286"/>
      <c r="K299" s="286"/>
      <c r="L299" s="286"/>
      <c r="M299" s="286"/>
      <c r="N299" s="286"/>
      <c r="O299" s="286"/>
      <c r="P299" s="62"/>
      <c r="Q299" s="357"/>
      <c r="R299" s="358"/>
      <c r="S299" s="359"/>
      <c r="T299" s="133"/>
    </row>
    <row r="300" spans="1:20" x14ac:dyDescent="0.35">
      <c r="A300" s="229"/>
      <c r="B300" s="62"/>
      <c r="C300" s="62"/>
      <c r="D300" s="62"/>
      <c r="E300" s="62"/>
      <c r="F300" s="286"/>
      <c r="G300" s="286"/>
      <c r="H300" s="286"/>
      <c r="I300" s="286"/>
      <c r="J300" s="286"/>
      <c r="K300" s="286"/>
      <c r="L300" s="286"/>
      <c r="M300" s="286"/>
      <c r="N300" s="286"/>
      <c r="O300" s="286"/>
      <c r="P300" s="62"/>
      <c r="Q300" s="357"/>
      <c r="R300" s="358"/>
      <c r="S300" s="359"/>
      <c r="T300" s="133"/>
    </row>
    <row r="301" spans="1:20" x14ac:dyDescent="0.35">
      <c r="A301" s="229"/>
      <c r="B301" s="62"/>
      <c r="C301" s="62"/>
      <c r="D301" s="62"/>
      <c r="E301" s="62"/>
      <c r="F301" s="286"/>
      <c r="G301" s="286"/>
      <c r="H301" s="286"/>
      <c r="I301" s="286"/>
      <c r="J301" s="286"/>
      <c r="K301" s="286"/>
      <c r="L301" s="286"/>
      <c r="M301" s="286"/>
      <c r="N301" s="286"/>
      <c r="O301" s="286"/>
      <c r="P301" s="62"/>
      <c r="Q301" s="357"/>
      <c r="R301" s="358"/>
      <c r="S301" s="359"/>
      <c r="T301" s="133"/>
    </row>
    <row r="302" spans="1:20" x14ac:dyDescent="0.35">
      <c r="A302" s="229"/>
      <c r="B302" s="62"/>
      <c r="C302" s="62"/>
      <c r="D302" s="62"/>
      <c r="E302" s="62"/>
      <c r="F302" s="286"/>
      <c r="G302" s="286"/>
      <c r="H302" s="286"/>
      <c r="I302" s="286"/>
      <c r="J302" s="286"/>
      <c r="K302" s="286"/>
      <c r="L302" s="286"/>
      <c r="M302" s="286"/>
      <c r="N302" s="286"/>
      <c r="O302" s="286"/>
      <c r="P302" s="62"/>
      <c r="Q302" s="357"/>
      <c r="R302" s="358"/>
      <c r="S302" s="359"/>
      <c r="T302" s="133"/>
    </row>
    <row r="303" spans="1:20" x14ac:dyDescent="0.35">
      <c r="A303" s="229"/>
      <c r="B303" s="62"/>
      <c r="C303" s="62"/>
      <c r="D303" s="62"/>
      <c r="E303" s="62"/>
      <c r="F303" s="286"/>
      <c r="G303" s="286"/>
      <c r="H303" s="286"/>
      <c r="I303" s="286"/>
      <c r="J303" s="286"/>
      <c r="K303" s="286"/>
      <c r="L303" s="286"/>
      <c r="M303" s="286"/>
      <c r="N303" s="286"/>
      <c r="O303" s="286"/>
      <c r="P303" s="62"/>
      <c r="Q303" s="357"/>
      <c r="R303" s="358"/>
      <c r="S303" s="359"/>
      <c r="T303" s="133"/>
    </row>
    <row r="304" spans="1:20" x14ac:dyDescent="0.35">
      <c r="A304" s="229"/>
      <c r="B304" s="62"/>
      <c r="C304" s="62"/>
      <c r="D304" s="62"/>
      <c r="E304" s="62"/>
      <c r="F304" s="286"/>
      <c r="G304" s="286"/>
      <c r="H304" s="286"/>
      <c r="I304" s="286"/>
      <c r="J304" s="286"/>
      <c r="K304" s="286"/>
      <c r="L304" s="286"/>
      <c r="M304" s="286"/>
      <c r="N304" s="286"/>
      <c r="O304" s="286"/>
      <c r="P304" s="62"/>
      <c r="Q304" s="357"/>
      <c r="R304" s="358"/>
      <c r="S304" s="359"/>
      <c r="T304" s="133"/>
    </row>
    <row r="305" spans="1:20" x14ac:dyDescent="0.35">
      <c r="A305" s="229"/>
      <c r="B305" s="62"/>
      <c r="C305" s="62"/>
      <c r="D305" s="62"/>
      <c r="E305" s="62"/>
      <c r="F305" s="286"/>
      <c r="G305" s="286"/>
      <c r="H305" s="286"/>
      <c r="I305" s="286"/>
      <c r="J305" s="286"/>
      <c r="K305" s="286"/>
      <c r="L305" s="286"/>
      <c r="M305" s="286"/>
      <c r="N305" s="286"/>
      <c r="O305" s="286"/>
      <c r="P305" s="62"/>
      <c r="Q305" s="357"/>
      <c r="R305" s="358"/>
      <c r="S305" s="359"/>
      <c r="T305" s="133"/>
    </row>
    <row r="306" spans="1:20" ht="15" thickBot="1" x14ac:dyDescent="0.4">
      <c r="A306" s="92"/>
      <c r="B306" s="61"/>
      <c r="C306" s="61"/>
      <c r="D306" s="61"/>
      <c r="E306" s="61"/>
      <c r="F306" s="360"/>
      <c r="G306" s="360"/>
      <c r="H306" s="360"/>
      <c r="I306" s="360"/>
      <c r="J306" s="360"/>
      <c r="K306" s="360"/>
      <c r="L306" s="360"/>
      <c r="M306" s="360"/>
      <c r="N306" s="360"/>
      <c r="O306" s="360"/>
      <c r="P306" s="61"/>
      <c r="Q306" s="361"/>
      <c r="R306" s="362"/>
      <c r="S306" s="363"/>
      <c r="T306" s="349"/>
    </row>
  </sheetData>
  <protectedRanges>
    <protectedRange algorithmName="SHA-512" hashValue="cSk5y0DfNbephEkkzfRnog6wVEW9DQZo+0mMEAjLwyRPEGGVR3rvqeF57Th1MqKtcZMqwIjKh4wIP9wI+p1+ZQ==" saltValue="N/hbv15JZ5IqP1kJTmQqsA==" spinCount="100000" sqref="F61:O61 F117:O117 F139:O139 F149:O149 F154:O154 F157:O157 F163:O163 F167:O167 F23:O23 F43:O43 F46:O46 F52:O52 F56:O56 F70:O72 K62:O69 F99:O99 F103:O103 F108:O108 F111:O111 F90:O90 F127:O128 J118:O126 F138:K138 J168:O175" name="Range1"/>
    <protectedRange algorithmName="SHA-512" hashValue="cSk5y0DfNbephEkkzfRnog6wVEW9DQZo+0mMEAjLwyRPEGGVR3rvqeF57Th1MqKtcZMqwIjKh4wIP9wI+p1+ZQ==" saltValue="N/hbv15JZ5IqP1kJTmQqsA==" spinCount="100000" sqref="J176:O176" name="Range1_2"/>
  </protectedRanges>
  <mergeCells count="29">
    <mergeCell ref="A168:A176"/>
    <mergeCell ref="A109:A110"/>
    <mergeCell ref="A44:A45"/>
    <mergeCell ref="B3:C3"/>
    <mergeCell ref="A5:A13"/>
    <mergeCell ref="A53:A55"/>
    <mergeCell ref="A57:A59"/>
    <mergeCell ref="A47:A50"/>
    <mergeCell ref="A128:A138"/>
    <mergeCell ref="A24:A41"/>
    <mergeCell ref="A91:A98"/>
    <mergeCell ref="A100:A102"/>
    <mergeCell ref="A104:A107"/>
    <mergeCell ref="A164:A166"/>
    <mergeCell ref="A150:A152"/>
    <mergeCell ref="C128:E128"/>
    <mergeCell ref="C4:E4"/>
    <mergeCell ref="A158:A162"/>
    <mergeCell ref="A155:A156"/>
    <mergeCell ref="A140:A148"/>
    <mergeCell ref="A1:T1"/>
    <mergeCell ref="A82:A89"/>
    <mergeCell ref="A118:A126"/>
    <mergeCell ref="A15:A22"/>
    <mergeCell ref="A112:A115"/>
    <mergeCell ref="A73:A80"/>
    <mergeCell ref="A62:A70"/>
    <mergeCell ref="A71:E71"/>
    <mergeCell ref="R4:S4"/>
  </mergeCells>
  <conditionalFormatting sqref="E23 E47:E48 E72:E73 E129:E130 E117:E126 E159:E163 P72:Q72 P52:Q52 P61:Q61 P117:Q117 E167:E172 E57:E70 E50 E104:E107 E52:E55">
    <cfRule type="containsErrors" dxfId="102" priority="133">
      <formula>ISERROR(E23)</formula>
    </cfRule>
  </conditionalFormatting>
  <conditionalFormatting sqref="P99:Q99 E99:E101 E103 P103:Q103">
    <cfRule type="containsErrors" dxfId="101" priority="131">
      <formula>ISERROR(E99)</formula>
    </cfRule>
  </conditionalFormatting>
  <conditionalFormatting sqref="P149:Q149 E149 E164:E165 P167:Q167">
    <cfRule type="containsErrors" dxfId="100" priority="129">
      <formula>ISERROR(E149)</formula>
    </cfRule>
  </conditionalFormatting>
  <conditionalFormatting sqref="P127:Q127 E127">
    <cfRule type="containsErrors" dxfId="99" priority="124">
      <formula>ISERROR(E127)</formula>
    </cfRule>
  </conditionalFormatting>
  <conditionalFormatting sqref="E56 P56:Q56">
    <cfRule type="containsErrors" dxfId="98" priority="120">
      <formula>ISERROR(E56)</formula>
    </cfRule>
  </conditionalFormatting>
  <conditionalFormatting sqref="E150:E153">
    <cfRule type="containsErrors" dxfId="97" priority="116">
      <formula>ISERROR(E150)</formula>
    </cfRule>
  </conditionalFormatting>
  <conditionalFormatting sqref="E43 P43:Q43">
    <cfRule type="containsErrors" dxfId="96" priority="110">
      <formula>ISERROR(E43)</formula>
    </cfRule>
  </conditionalFormatting>
  <conditionalFormatting sqref="E46 P46:Q46">
    <cfRule type="containsErrors" dxfId="95" priority="108">
      <formula>ISERROR(E46)</formula>
    </cfRule>
  </conditionalFormatting>
  <conditionalFormatting sqref="E112">
    <cfRule type="containsErrors" dxfId="94" priority="106">
      <formula>ISERROR(E112)</formula>
    </cfRule>
  </conditionalFormatting>
  <conditionalFormatting sqref="E111 P111:Q111">
    <cfRule type="containsErrors" dxfId="93" priority="102">
      <formula>ISERROR(E111)</formula>
    </cfRule>
  </conditionalFormatting>
  <conditionalFormatting sqref="E158">
    <cfRule type="containsErrors" dxfId="92" priority="100">
      <formula>ISERROR(E158)</formula>
    </cfRule>
  </conditionalFormatting>
  <conditionalFormatting sqref="E157 P157:Q157">
    <cfRule type="containsErrors" dxfId="91" priority="98">
      <formula>ISERROR(E157)</formula>
    </cfRule>
  </conditionalFormatting>
  <conditionalFormatting sqref="E102">
    <cfRule type="containsErrors" dxfId="90" priority="82">
      <formula>ISERROR(E102)</formula>
    </cfRule>
  </conditionalFormatting>
  <conditionalFormatting sqref="E113:E115">
    <cfRule type="containsErrors" dxfId="89" priority="77">
      <formula>ISERROR(E113)</formula>
    </cfRule>
  </conditionalFormatting>
  <conditionalFormatting sqref="E5">
    <cfRule type="containsErrors" dxfId="88" priority="66">
      <formula>ISERROR(E5)</formula>
    </cfRule>
  </conditionalFormatting>
  <conditionalFormatting sqref="E166">
    <cfRule type="containsErrors" dxfId="87" priority="60">
      <formula>ISERROR(E166)</formula>
    </cfRule>
  </conditionalFormatting>
  <conditionalFormatting sqref="E76 E80">
    <cfRule type="containsErrors" dxfId="86" priority="58">
      <formula>ISERROR(E76)</formula>
    </cfRule>
  </conditionalFormatting>
  <conditionalFormatting sqref="E75 E79">
    <cfRule type="containsErrors" dxfId="85" priority="57">
      <formula>ISERROR(E75)</formula>
    </cfRule>
  </conditionalFormatting>
  <conditionalFormatting sqref="E74 E77">
    <cfRule type="containsErrors" dxfId="84" priority="56">
      <formula>ISERROR(E74)</formula>
    </cfRule>
  </conditionalFormatting>
  <conditionalFormatting sqref="E78">
    <cfRule type="containsErrors" dxfId="83" priority="55">
      <formula>ISERROR(E78)</formula>
    </cfRule>
  </conditionalFormatting>
  <conditionalFormatting sqref="E134:E135">
    <cfRule type="containsErrors" dxfId="82" priority="54">
      <formula>ISERROR(E134)</formula>
    </cfRule>
  </conditionalFormatting>
  <conditionalFormatting sqref="E136">
    <cfRule type="containsErrors" dxfId="81" priority="51">
      <formula>ISERROR(E136)</formula>
    </cfRule>
  </conditionalFormatting>
  <conditionalFormatting sqref="E131">
    <cfRule type="containsErrors" dxfId="80" priority="53">
      <formula>ISERROR(E131)</formula>
    </cfRule>
  </conditionalFormatting>
  <conditionalFormatting sqref="E132:E133">
    <cfRule type="containsErrors" dxfId="79" priority="52">
      <formula>ISERROR(E132)</formula>
    </cfRule>
  </conditionalFormatting>
  <conditionalFormatting sqref="P139:Q139 E139">
    <cfRule type="containsErrors" dxfId="78" priority="49">
      <formula>ISERROR(E139)</formula>
    </cfRule>
  </conditionalFormatting>
  <conditionalFormatting sqref="P90:Q90 E90">
    <cfRule type="containsErrors" dxfId="77" priority="47">
      <formula>ISERROR(E90)</formula>
    </cfRule>
  </conditionalFormatting>
  <conditionalFormatting sqref="E49">
    <cfRule type="containsErrors" dxfId="76" priority="45">
      <formula>ISERROR(E49)</formula>
    </cfRule>
  </conditionalFormatting>
  <conditionalFormatting sqref="E108 P108:Q108">
    <cfRule type="containsErrors" dxfId="75" priority="41">
      <formula>ISERROR(E108)</formula>
    </cfRule>
  </conditionalFormatting>
  <conditionalFormatting sqref="E154 P154:Q154">
    <cfRule type="containsErrors" dxfId="74" priority="39">
      <formula>ISERROR(E154)</formula>
    </cfRule>
  </conditionalFormatting>
  <conditionalFormatting sqref="E174">
    <cfRule type="containsErrors" dxfId="73" priority="37">
      <formula>ISERROR(E174)</formula>
    </cfRule>
  </conditionalFormatting>
  <conditionalFormatting sqref="E173">
    <cfRule type="containsErrors" dxfId="72" priority="36">
      <formula>ISERROR(E173)</formula>
    </cfRule>
  </conditionalFormatting>
  <conditionalFormatting sqref="S72 S117 S154 S99 S103 S157 S127 S111 S149 S139 S90 S108">
    <cfRule type="containsErrors" dxfId="71" priority="32">
      <formula>ISERROR(S72)</formula>
    </cfRule>
  </conditionalFormatting>
  <conditionalFormatting sqref="S52 S61 S56 S43 S46">
    <cfRule type="containsErrors" dxfId="70" priority="31">
      <formula>ISERROR(S43)</formula>
    </cfRule>
  </conditionalFormatting>
  <conditionalFormatting sqref="R56">
    <cfRule type="containsErrors" dxfId="69" priority="14">
      <formula>ISERROR(R56)</formula>
    </cfRule>
  </conditionalFormatting>
  <conditionalFormatting sqref="R43">
    <cfRule type="containsErrors" dxfId="68" priority="13">
      <formula>ISERROR(R43)</formula>
    </cfRule>
  </conditionalFormatting>
  <conditionalFormatting sqref="R46">
    <cfRule type="containsErrors" dxfId="67" priority="12">
      <formula>ISERROR(R46)</formula>
    </cfRule>
  </conditionalFormatting>
  <conditionalFormatting sqref="R111">
    <cfRule type="containsErrors" dxfId="66" priority="11">
      <formula>ISERROR(R111)</formula>
    </cfRule>
  </conditionalFormatting>
  <conditionalFormatting sqref="R157">
    <cfRule type="containsErrors" dxfId="65" priority="10">
      <formula>ISERROR(R157)</formula>
    </cfRule>
  </conditionalFormatting>
  <conditionalFormatting sqref="E176">
    <cfRule type="containsErrors" dxfId="64" priority="24">
      <formula>ISERROR(E176)</formula>
    </cfRule>
  </conditionalFormatting>
  <conditionalFormatting sqref="P163:Q163">
    <cfRule type="containsErrors" dxfId="63" priority="22">
      <formula>ISERROR(P163)</formula>
    </cfRule>
  </conditionalFormatting>
  <conditionalFormatting sqref="S163">
    <cfRule type="containsErrors" dxfId="62" priority="21">
      <formula>ISERROR(S163)</formula>
    </cfRule>
  </conditionalFormatting>
  <conditionalFormatting sqref="E91:E98">
    <cfRule type="containsErrors" dxfId="61" priority="4">
      <formula>ISERROR(E91)</formula>
    </cfRule>
  </conditionalFormatting>
  <conditionalFormatting sqref="E175">
    <cfRule type="containsErrors" dxfId="60" priority="19">
      <formula>ISERROR(E175)</formula>
    </cfRule>
  </conditionalFormatting>
  <conditionalFormatting sqref="R72 R52 R61 R117">
    <cfRule type="containsErrors" dxfId="59" priority="18">
      <formula>ISERROR(R52)</formula>
    </cfRule>
  </conditionalFormatting>
  <conditionalFormatting sqref="R99 R103">
    <cfRule type="containsErrors" dxfId="58" priority="17">
      <formula>ISERROR(R99)</formula>
    </cfRule>
  </conditionalFormatting>
  <conditionalFormatting sqref="R149 R167">
    <cfRule type="containsErrors" dxfId="57" priority="16">
      <formula>ISERROR(R149)</formula>
    </cfRule>
  </conditionalFormatting>
  <conditionalFormatting sqref="R127">
    <cfRule type="containsErrors" dxfId="56" priority="15">
      <formula>ISERROR(R127)</formula>
    </cfRule>
  </conditionalFormatting>
  <conditionalFormatting sqref="R139">
    <cfRule type="containsErrors" dxfId="55" priority="9">
      <formula>ISERROR(R139)</formula>
    </cfRule>
  </conditionalFormatting>
  <conditionalFormatting sqref="R90">
    <cfRule type="containsErrors" dxfId="54" priority="8">
      <formula>ISERROR(R90)</formula>
    </cfRule>
  </conditionalFormatting>
  <conditionalFormatting sqref="R108">
    <cfRule type="containsErrors" dxfId="53" priority="7">
      <formula>ISERROR(R108)</formula>
    </cfRule>
  </conditionalFormatting>
  <conditionalFormatting sqref="R154">
    <cfRule type="containsErrors" dxfId="52" priority="6">
      <formula>ISERROR(R154)</formula>
    </cfRule>
  </conditionalFormatting>
  <conditionalFormatting sqref="R163">
    <cfRule type="containsErrors" dxfId="51" priority="5">
      <formula>ISERROR(R163)</formula>
    </cfRule>
  </conditionalFormatting>
  <conditionalFormatting sqref="E109">
    <cfRule type="containsErrors" dxfId="50" priority="3">
      <formula>ISERROR(E109)</formula>
    </cfRule>
  </conditionalFormatting>
  <conditionalFormatting sqref="E116">
    <cfRule type="containsErrors" dxfId="49" priority="2">
      <formula>ISERROR(E116)</formula>
    </cfRule>
  </conditionalFormatting>
  <conditionalFormatting sqref="E51">
    <cfRule type="containsErrors" dxfId="48" priority="1">
      <formula>ISERROR(E51)</formula>
    </cfRule>
  </conditionalFormatting>
  <printOptions horizontalCentered="1" verticalCentered="1"/>
  <pageMargins left="0" right="0" top="0.25" bottom="0.25" header="0.3" footer="0.3"/>
  <pageSetup paperSize="5" scale="49" fitToWidth="0" fitToHeight="0" orientation="portrait" r:id="rId1"/>
  <rowBreaks count="1" manualBreakCount="1">
    <brk id="127" max="2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182"/>
  <sheetViews>
    <sheetView view="pageBreakPreview" zoomScale="85" zoomScaleNormal="80" zoomScaleSheetLayoutView="85" workbookViewId="0">
      <pane xSplit="2" ySplit="4" topLeftCell="C146" activePane="bottomRight" state="frozen"/>
      <selection pane="topRight" activeCell="B1" sqref="B1"/>
      <selection pane="bottomLeft" activeCell="A4" sqref="A4"/>
      <selection pane="bottomRight" activeCell="C150" sqref="C150"/>
    </sheetView>
  </sheetViews>
  <sheetFormatPr defaultRowHeight="14.5" x14ac:dyDescent="0.35"/>
  <cols>
    <col min="1" max="1" width="4.81640625" style="18" customWidth="1"/>
    <col min="2" max="2" width="5.1796875" customWidth="1"/>
    <col min="3" max="3" width="61.7265625" customWidth="1"/>
    <col min="4" max="4" width="16.453125" bestFit="1" customWidth="1"/>
    <col min="5" max="5" width="200.54296875" customWidth="1"/>
  </cols>
  <sheetData>
    <row r="1" spans="1:5" ht="20.25" customHeight="1" thickBot="1" x14ac:dyDescent="0.4">
      <c r="A1"/>
      <c r="C1" s="155"/>
      <c r="D1" s="131"/>
      <c r="E1" s="132"/>
    </row>
    <row r="2" spans="1:5" ht="63.5" thickBot="1" x14ac:dyDescent="0.4">
      <c r="A2" s="229"/>
      <c r="B2" s="62"/>
      <c r="C2" s="230" t="s">
        <v>1</v>
      </c>
      <c r="D2" s="62"/>
      <c r="E2" s="133"/>
    </row>
    <row r="3" spans="1:5" s="234" customFormat="1" ht="10.5" customHeight="1" thickBot="1" x14ac:dyDescent="0.6">
      <c r="A3" s="227"/>
      <c r="B3" s="227"/>
      <c r="C3" s="228"/>
      <c r="E3" s="235"/>
    </row>
    <row r="4" spans="1:5" ht="15" thickBot="1" x14ac:dyDescent="0.4">
      <c r="A4" s="231"/>
      <c r="B4" s="11"/>
      <c r="C4" s="232" t="s">
        <v>9</v>
      </c>
      <c r="D4" s="232" t="s">
        <v>345</v>
      </c>
      <c r="E4" s="233" t="s">
        <v>346</v>
      </c>
    </row>
    <row r="5" spans="1:5" ht="15" customHeight="1" x14ac:dyDescent="0.35">
      <c r="A5" s="399" t="s">
        <v>10</v>
      </c>
      <c r="B5" s="11">
        <v>1</v>
      </c>
      <c r="C5" s="50" t="s">
        <v>11</v>
      </c>
      <c r="D5" s="147">
        <v>2120</v>
      </c>
      <c r="E5" s="87" t="s">
        <v>347</v>
      </c>
    </row>
    <row r="6" spans="1:5" x14ac:dyDescent="0.35">
      <c r="A6" s="399"/>
      <c r="B6" s="11">
        <v>2</v>
      </c>
      <c r="C6" s="51" t="s">
        <v>14</v>
      </c>
      <c r="D6" s="136">
        <v>2120</v>
      </c>
      <c r="E6" s="88" t="s">
        <v>347</v>
      </c>
    </row>
    <row r="7" spans="1:5" x14ac:dyDescent="0.35">
      <c r="A7" s="399"/>
      <c r="B7" s="11">
        <v>3</v>
      </c>
      <c r="C7" s="22" t="s">
        <v>17</v>
      </c>
      <c r="D7" s="136">
        <v>2301</v>
      </c>
      <c r="E7" s="80" t="s">
        <v>348</v>
      </c>
    </row>
    <row r="8" spans="1:5" x14ac:dyDescent="0.35">
      <c r="A8" s="399"/>
      <c r="B8" s="11">
        <v>4</v>
      </c>
      <c r="C8" s="22" t="s">
        <v>181</v>
      </c>
      <c r="D8" s="136">
        <v>2005</v>
      </c>
      <c r="E8" s="80" t="s">
        <v>349</v>
      </c>
    </row>
    <row r="9" spans="1:5" x14ac:dyDescent="0.35">
      <c r="A9" s="399"/>
      <c r="B9" s="11">
        <v>5</v>
      </c>
      <c r="C9" s="22" t="s">
        <v>20</v>
      </c>
      <c r="D9" s="136">
        <v>2001</v>
      </c>
      <c r="E9" s="80" t="s">
        <v>350</v>
      </c>
    </row>
    <row r="10" spans="1:5" x14ac:dyDescent="0.35">
      <c r="A10" s="399"/>
      <c r="B10" s="11">
        <v>6</v>
      </c>
      <c r="C10" s="22" t="s">
        <v>23</v>
      </c>
      <c r="D10" s="136">
        <v>2215</v>
      </c>
      <c r="E10" s="80" t="s">
        <v>351</v>
      </c>
    </row>
    <row r="11" spans="1:5" x14ac:dyDescent="0.35">
      <c r="A11" s="399"/>
      <c r="B11" s="11">
        <v>7</v>
      </c>
      <c r="C11" s="22" t="s">
        <v>26</v>
      </c>
      <c r="D11" s="136">
        <v>2004</v>
      </c>
      <c r="E11" s="80" t="s">
        <v>352</v>
      </c>
    </row>
    <row r="12" spans="1:5" x14ac:dyDescent="0.35">
      <c r="A12" s="399"/>
      <c r="B12" s="11">
        <v>8</v>
      </c>
      <c r="C12" s="22" t="s">
        <v>29</v>
      </c>
      <c r="D12" s="136">
        <v>2002</v>
      </c>
      <c r="E12" s="80" t="s">
        <v>353</v>
      </c>
    </row>
    <row r="13" spans="1:5" x14ac:dyDescent="0.35">
      <c r="A13" s="399"/>
      <c r="B13" s="11">
        <v>9</v>
      </c>
      <c r="C13" s="22" t="s">
        <v>32</v>
      </c>
      <c r="D13" s="136">
        <v>3720</v>
      </c>
      <c r="E13" s="80" t="s">
        <v>354</v>
      </c>
    </row>
    <row r="14" spans="1:5" ht="29.25" customHeight="1" thickBot="1" x14ac:dyDescent="0.4">
      <c r="A14" s="399"/>
      <c r="B14" s="11">
        <v>10</v>
      </c>
      <c r="C14" s="23" t="s">
        <v>35</v>
      </c>
      <c r="D14" s="136">
        <v>2002</v>
      </c>
      <c r="E14" s="81" t="s">
        <v>355</v>
      </c>
    </row>
    <row r="15" spans="1:5" s="167" customFormat="1" ht="6.75" customHeight="1" thickBot="1" x14ac:dyDescent="0.4">
      <c r="A15" s="178"/>
      <c r="B15" s="176"/>
      <c r="C15" s="179"/>
      <c r="D15" s="180"/>
      <c r="E15" s="181"/>
    </row>
    <row r="16" spans="1:5" ht="15" customHeight="1" x14ac:dyDescent="0.35">
      <c r="A16" s="390" t="s">
        <v>38</v>
      </c>
      <c r="B16" s="59">
        <v>11</v>
      </c>
      <c r="C16" s="26" t="s">
        <v>39</v>
      </c>
      <c r="D16" s="136">
        <v>9705</v>
      </c>
      <c r="E16" s="80" t="s">
        <v>356</v>
      </c>
    </row>
    <row r="17" spans="1:5" x14ac:dyDescent="0.35">
      <c r="A17" s="391"/>
      <c r="B17" s="59">
        <v>12</v>
      </c>
      <c r="C17" s="26" t="s">
        <v>42</v>
      </c>
      <c r="D17" s="136">
        <v>9705</v>
      </c>
      <c r="E17" s="80" t="s">
        <v>356</v>
      </c>
    </row>
    <row r="18" spans="1:5" x14ac:dyDescent="0.35">
      <c r="A18" s="391"/>
      <c r="B18" s="59">
        <v>13</v>
      </c>
      <c r="C18" s="26" t="s">
        <v>45</v>
      </c>
      <c r="D18" s="136">
        <v>9705</v>
      </c>
      <c r="E18" s="80" t="s">
        <v>356</v>
      </c>
    </row>
    <row r="19" spans="1:5" x14ac:dyDescent="0.35">
      <c r="A19" s="391"/>
      <c r="B19" s="59">
        <v>14</v>
      </c>
      <c r="C19" s="26" t="s">
        <v>48</v>
      </c>
      <c r="D19" s="136">
        <v>9705</v>
      </c>
      <c r="E19" s="80" t="s">
        <v>356</v>
      </c>
    </row>
    <row r="20" spans="1:5" x14ac:dyDescent="0.35">
      <c r="A20" s="391"/>
      <c r="B20" s="59">
        <v>15</v>
      </c>
      <c r="C20" s="97" t="s">
        <v>357</v>
      </c>
      <c r="D20" s="136">
        <v>9705</v>
      </c>
      <c r="E20" s="80" t="s">
        <v>356</v>
      </c>
    </row>
    <row r="21" spans="1:5" x14ac:dyDescent="0.35">
      <c r="A21" s="391"/>
      <c r="B21" s="59">
        <v>16</v>
      </c>
      <c r="C21" s="97" t="s">
        <v>54</v>
      </c>
      <c r="D21" s="136"/>
      <c r="E21" s="80" t="s">
        <v>358</v>
      </c>
    </row>
    <row r="22" spans="1:5" x14ac:dyDescent="0.35">
      <c r="A22" s="391"/>
      <c r="B22" s="59">
        <v>17</v>
      </c>
      <c r="C22" s="97" t="s">
        <v>57</v>
      </c>
      <c r="D22" s="136"/>
      <c r="E22" s="80" t="s">
        <v>359</v>
      </c>
    </row>
    <row r="23" spans="1:5" ht="15" thickBot="1" x14ac:dyDescent="0.4">
      <c r="A23" s="391"/>
      <c r="B23" s="59">
        <v>18</v>
      </c>
      <c r="C23" s="97" t="s">
        <v>60</v>
      </c>
      <c r="D23" s="149"/>
      <c r="E23" s="81" t="s">
        <v>359</v>
      </c>
    </row>
    <row r="24" spans="1:5" s="167" customFormat="1" ht="6.75" customHeight="1" thickBot="1" x14ac:dyDescent="0.4">
      <c r="A24" s="175"/>
      <c r="B24" s="176"/>
      <c r="C24" s="177"/>
      <c r="D24" s="165"/>
      <c r="E24" s="166"/>
    </row>
    <row r="25" spans="1:5" x14ac:dyDescent="0.35">
      <c r="A25" s="399" t="s">
        <v>63</v>
      </c>
      <c r="B25" s="11">
        <v>19</v>
      </c>
      <c r="C25" s="52" t="s">
        <v>64</v>
      </c>
      <c r="D25" s="135">
        <v>3035</v>
      </c>
      <c r="E25" s="106" t="s">
        <v>360</v>
      </c>
    </row>
    <row r="26" spans="1:5" x14ac:dyDescent="0.35">
      <c r="A26" s="399"/>
      <c r="B26" s="11">
        <v>20</v>
      </c>
      <c r="C26" s="51" t="s">
        <v>67</v>
      </c>
      <c r="D26" s="136">
        <v>3035</v>
      </c>
      <c r="E26" s="137" t="s">
        <v>361</v>
      </c>
    </row>
    <row r="27" spans="1:5" x14ac:dyDescent="0.35">
      <c r="A27" s="399"/>
      <c r="B27" s="11">
        <v>21</v>
      </c>
      <c r="C27" s="51" t="s">
        <v>70</v>
      </c>
      <c r="D27" s="136">
        <v>3035</v>
      </c>
      <c r="E27" s="137" t="s">
        <v>362</v>
      </c>
    </row>
    <row r="28" spans="1:5" ht="72.5" x14ac:dyDescent="0.35">
      <c r="A28" s="399"/>
      <c r="B28" s="11">
        <v>22</v>
      </c>
      <c r="C28" s="51" t="s">
        <v>73</v>
      </c>
      <c r="D28" s="136">
        <v>3320</v>
      </c>
      <c r="E28" s="80" t="s">
        <v>363</v>
      </c>
    </row>
    <row r="29" spans="1:5" x14ac:dyDescent="0.35">
      <c r="A29" s="399"/>
      <c r="B29" s="11">
        <v>23</v>
      </c>
      <c r="C29" s="51" t="s">
        <v>76</v>
      </c>
      <c r="D29" s="136">
        <v>3035</v>
      </c>
      <c r="E29" s="95" t="s">
        <v>364</v>
      </c>
    </row>
    <row r="30" spans="1:5" x14ac:dyDescent="0.35">
      <c r="A30" s="399"/>
      <c r="B30" s="11">
        <v>24</v>
      </c>
      <c r="C30" s="51" t="s">
        <v>79</v>
      </c>
      <c r="D30" s="136">
        <v>3035</v>
      </c>
      <c r="E30" s="95" t="s">
        <v>365</v>
      </c>
    </row>
    <row r="31" spans="1:5" x14ac:dyDescent="0.35">
      <c r="A31" s="399"/>
      <c r="B31" s="11">
        <v>25</v>
      </c>
      <c r="C31" s="62" t="s">
        <v>85</v>
      </c>
      <c r="D31" s="136">
        <v>3035</v>
      </c>
      <c r="E31" s="95" t="s">
        <v>366</v>
      </c>
    </row>
    <row r="32" spans="1:5" x14ac:dyDescent="0.35">
      <c r="A32" s="399"/>
      <c r="B32" s="11">
        <v>26</v>
      </c>
      <c r="C32" s="53" t="s">
        <v>82</v>
      </c>
      <c r="D32" s="136"/>
      <c r="E32" s="95" t="s">
        <v>367</v>
      </c>
    </row>
    <row r="33" spans="1:11" ht="15" thickBot="1" x14ac:dyDescent="0.4">
      <c r="A33" s="399"/>
      <c r="B33" s="11">
        <v>27</v>
      </c>
      <c r="C33" s="78" t="s">
        <v>368</v>
      </c>
      <c r="D33" s="138">
        <v>3035</v>
      </c>
      <c r="E33" s="81" t="s">
        <v>369</v>
      </c>
    </row>
    <row r="34" spans="1:11" x14ac:dyDescent="0.35">
      <c r="A34" s="399"/>
      <c r="B34" s="11">
        <v>28</v>
      </c>
      <c r="C34" s="25" t="s">
        <v>91</v>
      </c>
      <c r="D34" s="135">
        <v>3035</v>
      </c>
      <c r="E34" s="95" t="s">
        <v>370</v>
      </c>
    </row>
    <row r="35" spans="1:11" x14ac:dyDescent="0.35">
      <c r="A35" s="399"/>
      <c r="B35" s="11">
        <v>29</v>
      </c>
      <c r="C35" s="26" t="s">
        <v>94</v>
      </c>
      <c r="D35" s="136">
        <v>3035</v>
      </c>
      <c r="E35" s="144" t="s">
        <v>371</v>
      </c>
    </row>
    <row r="36" spans="1:11" x14ac:dyDescent="0.35">
      <c r="A36" s="399"/>
      <c r="B36" s="11">
        <v>30</v>
      </c>
      <c r="C36" s="26" t="s">
        <v>97</v>
      </c>
      <c r="D36" s="136">
        <v>3035</v>
      </c>
      <c r="E36" s="144" t="s">
        <v>372</v>
      </c>
    </row>
    <row r="37" spans="1:11" ht="72.5" x14ac:dyDescent="0.35">
      <c r="A37" s="399"/>
      <c r="B37" s="11">
        <v>31</v>
      </c>
      <c r="C37" s="26" t="s">
        <v>100</v>
      </c>
      <c r="D37" s="136">
        <v>3330</v>
      </c>
      <c r="E37" s="80" t="s">
        <v>363</v>
      </c>
    </row>
    <row r="38" spans="1:11" x14ac:dyDescent="0.35">
      <c r="A38" s="399"/>
      <c r="B38" s="11">
        <v>32</v>
      </c>
      <c r="C38" s="26" t="s">
        <v>103</v>
      </c>
      <c r="D38" s="136">
        <v>3035</v>
      </c>
      <c r="E38" s="95" t="s">
        <v>373</v>
      </c>
    </row>
    <row r="39" spans="1:11" x14ac:dyDescent="0.35">
      <c r="A39" s="399"/>
      <c r="B39" s="11">
        <v>33</v>
      </c>
      <c r="C39" s="26" t="s">
        <v>106</v>
      </c>
      <c r="D39" s="136">
        <v>3035</v>
      </c>
      <c r="E39" s="95" t="s">
        <v>374</v>
      </c>
    </row>
    <row r="40" spans="1:11" x14ac:dyDescent="0.35">
      <c r="A40" s="399"/>
      <c r="B40" s="11">
        <v>34</v>
      </c>
      <c r="C40" s="46" t="s">
        <v>109</v>
      </c>
      <c r="D40" s="136">
        <v>3035</v>
      </c>
      <c r="E40" s="95" t="s">
        <v>375</v>
      </c>
    </row>
    <row r="41" spans="1:11" x14ac:dyDescent="0.35">
      <c r="A41" s="399"/>
      <c r="B41" s="11">
        <v>35</v>
      </c>
      <c r="C41" s="62" t="s">
        <v>112</v>
      </c>
      <c r="D41" s="136"/>
      <c r="E41" s="95" t="s">
        <v>376</v>
      </c>
    </row>
    <row r="42" spans="1:11" ht="15" thickBot="1" x14ac:dyDescent="0.4">
      <c r="A42" s="399"/>
      <c r="B42" s="11">
        <v>36</v>
      </c>
      <c r="C42" s="46" t="s">
        <v>377</v>
      </c>
      <c r="D42" s="168">
        <v>3035</v>
      </c>
      <c r="E42" s="140" t="s">
        <v>378</v>
      </c>
    </row>
    <row r="43" spans="1:11" s="13" customFormat="1" ht="29.5" thickBot="1" x14ac:dyDescent="0.4">
      <c r="A43" s="223"/>
      <c r="B43" s="224">
        <v>37</v>
      </c>
      <c r="C43" s="124" t="s">
        <v>118</v>
      </c>
      <c r="D43" s="173">
        <v>3065</v>
      </c>
      <c r="E43" s="174" t="s">
        <v>379</v>
      </c>
    </row>
    <row r="44" spans="1:11" s="204" customFormat="1" ht="6.75" customHeight="1" thickBot="1" x14ac:dyDescent="0.4">
      <c r="A44" s="377"/>
      <c r="B44" s="176">
        <v>7</v>
      </c>
      <c r="C44" s="203"/>
      <c r="E44" s="205"/>
    </row>
    <row r="45" spans="1:11" ht="39" customHeight="1" x14ac:dyDescent="0.35">
      <c r="A45" s="409" t="s">
        <v>122</v>
      </c>
      <c r="B45" s="11">
        <v>38</v>
      </c>
      <c r="C45" s="63" t="s">
        <v>380</v>
      </c>
      <c r="D45" s="169">
        <v>3016</v>
      </c>
      <c r="E45" s="139" t="s">
        <v>381</v>
      </c>
    </row>
    <row r="46" spans="1:11" ht="29.5" thickBot="1" x14ac:dyDescent="0.4">
      <c r="A46" s="392"/>
      <c r="B46" s="11">
        <v>39</v>
      </c>
      <c r="C46" s="53" t="s">
        <v>382</v>
      </c>
      <c r="D46" s="182">
        <v>3065</v>
      </c>
      <c r="E46" s="139" t="s">
        <v>383</v>
      </c>
    </row>
    <row r="47" spans="1:11" s="412" customFormat="1" ht="5.25" customHeight="1" thickBot="1" x14ac:dyDescent="0.4">
      <c r="A47" s="410" t="s">
        <v>127</v>
      </c>
      <c r="B47" s="411"/>
      <c r="C47" s="411"/>
      <c r="D47" s="411"/>
      <c r="E47" s="411"/>
      <c r="F47" s="411"/>
      <c r="G47" s="411"/>
      <c r="H47" s="411"/>
      <c r="I47" s="411"/>
      <c r="J47" s="411"/>
      <c r="K47" s="411"/>
    </row>
    <row r="48" spans="1:11" ht="15" customHeight="1" x14ac:dyDescent="0.35">
      <c r="A48" s="391" t="s">
        <v>127</v>
      </c>
      <c r="B48" s="11">
        <v>41</v>
      </c>
      <c r="C48" s="192" t="s">
        <v>384</v>
      </c>
      <c r="D48" s="193">
        <v>4220</v>
      </c>
      <c r="E48" s="88" t="s">
        <v>385</v>
      </c>
    </row>
    <row r="49" spans="1:5" x14ac:dyDescent="0.35">
      <c r="A49" s="391"/>
      <c r="B49" s="11">
        <v>42</v>
      </c>
      <c r="C49" s="100" t="s">
        <v>130</v>
      </c>
      <c r="D49" s="145">
        <v>4120</v>
      </c>
      <c r="E49" s="42" t="s">
        <v>386</v>
      </c>
    </row>
    <row r="50" spans="1:5" ht="29" x14ac:dyDescent="0.35">
      <c r="A50" s="391"/>
      <c r="B50" s="11">
        <v>43</v>
      </c>
      <c r="C50" s="100" t="s">
        <v>133</v>
      </c>
      <c r="D50" s="145">
        <v>4120</v>
      </c>
      <c r="E50" s="42" t="s">
        <v>387</v>
      </c>
    </row>
    <row r="51" spans="1:5" ht="15" thickBot="1" x14ac:dyDescent="0.4">
      <c r="A51" s="391"/>
      <c r="B51" s="11">
        <v>44</v>
      </c>
      <c r="C51" s="183" t="s">
        <v>136</v>
      </c>
      <c r="D51" s="184">
        <v>4110</v>
      </c>
      <c r="E51" s="185" t="s">
        <v>388</v>
      </c>
    </row>
    <row r="52" spans="1:5" s="204" customFormat="1" ht="6.75" customHeight="1" thickBot="1" x14ac:dyDescent="0.4">
      <c r="A52" s="377"/>
      <c r="B52" s="176"/>
      <c r="C52" s="203"/>
      <c r="D52" s="176"/>
      <c r="E52" s="205"/>
    </row>
    <row r="53" spans="1:5" ht="18" customHeight="1" x14ac:dyDescent="0.35">
      <c r="A53" s="399" t="s">
        <v>142</v>
      </c>
      <c r="B53" s="11">
        <v>45</v>
      </c>
      <c r="C53" s="63" t="s">
        <v>143</v>
      </c>
      <c r="D53" s="193" t="s">
        <v>389</v>
      </c>
      <c r="E53" s="80" t="s">
        <v>390</v>
      </c>
    </row>
    <row r="54" spans="1:5" s="134" customFormat="1" ht="24.75" customHeight="1" x14ac:dyDescent="0.35">
      <c r="A54" s="399"/>
      <c r="B54" s="11">
        <v>46</v>
      </c>
      <c r="C54" s="7" t="s">
        <v>146</v>
      </c>
      <c r="D54" s="145">
        <v>3510</v>
      </c>
      <c r="E54" s="42" t="s">
        <v>391</v>
      </c>
    </row>
    <row r="55" spans="1:5" ht="21" customHeight="1" thickBot="1" x14ac:dyDescent="0.4">
      <c r="A55" s="399"/>
      <c r="B55" s="11">
        <v>47</v>
      </c>
      <c r="C55" s="7" t="s">
        <v>149</v>
      </c>
      <c r="D55" s="200" t="s">
        <v>392</v>
      </c>
      <c r="E55" s="133" t="s">
        <v>393</v>
      </c>
    </row>
    <row r="56" spans="1:5" s="204" customFormat="1" ht="6.75" customHeight="1" thickBot="1" x14ac:dyDescent="0.4">
      <c r="A56" s="206"/>
      <c r="B56" s="176"/>
      <c r="C56" s="207"/>
      <c r="D56" s="176"/>
      <c r="E56" s="205"/>
    </row>
    <row r="57" spans="1:5" ht="30" customHeight="1" x14ac:dyDescent="0.35">
      <c r="A57" s="391" t="s">
        <v>152</v>
      </c>
      <c r="B57" s="11">
        <v>48</v>
      </c>
      <c r="C57" s="127" t="s">
        <v>153</v>
      </c>
      <c r="D57" s="169" t="s">
        <v>394</v>
      </c>
      <c r="E57" s="170" t="s">
        <v>395</v>
      </c>
    </row>
    <row r="58" spans="1:5" s="134" customFormat="1" ht="18" customHeight="1" x14ac:dyDescent="0.35">
      <c r="A58" s="391"/>
      <c r="B58" s="11">
        <v>49</v>
      </c>
      <c r="C58" s="53" t="s">
        <v>156</v>
      </c>
      <c r="D58" s="145">
        <v>3015</v>
      </c>
      <c r="E58" s="125" t="s">
        <v>396</v>
      </c>
    </row>
    <row r="59" spans="1:5" ht="24.75" customHeight="1" x14ac:dyDescent="0.35">
      <c r="A59" s="391"/>
      <c r="B59" s="11">
        <v>50</v>
      </c>
      <c r="C59" s="127" t="s">
        <v>159</v>
      </c>
      <c r="D59" s="145">
        <v>3065</v>
      </c>
      <c r="E59" s="125" t="s">
        <v>397</v>
      </c>
    </row>
    <row r="60" spans="1:5" ht="15" thickBot="1" x14ac:dyDescent="0.4">
      <c r="A60" s="391"/>
      <c r="B60" s="11">
        <v>51</v>
      </c>
      <c r="C60" s="186" t="s">
        <v>162</v>
      </c>
      <c r="D60" s="184">
        <v>3015</v>
      </c>
      <c r="E60" s="187" t="s">
        <v>398</v>
      </c>
    </row>
    <row r="61" spans="1:5" s="204" customFormat="1" ht="6.75" customHeight="1" thickBot="1" x14ac:dyDescent="0.4">
      <c r="A61" s="206"/>
      <c r="B61" s="176"/>
      <c r="C61" s="207"/>
      <c r="E61" s="205"/>
    </row>
    <row r="62" spans="1:5" x14ac:dyDescent="0.35">
      <c r="A62" s="391" t="s">
        <v>165</v>
      </c>
      <c r="B62" s="11">
        <v>52</v>
      </c>
      <c r="C62" s="194" t="s">
        <v>267</v>
      </c>
      <c r="D62" s="193"/>
      <c r="E62" s="195" t="s">
        <v>399</v>
      </c>
    </row>
    <row r="63" spans="1:5" s="134" customFormat="1" ht="23.25" customHeight="1" x14ac:dyDescent="0.35">
      <c r="A63" s="391"/>
      <c r="B63" s="11">
        <v>53</v>
      </c>
      <c r="C63" s="8" t="s">
        <v>268</v>
      </c>
      <c r="D63" s="145"/>
      <c r="E63" s="90" t="s">
        <v>399</v>
      </c>
    </row>
    <row r="64" spans="1:5" ht="15" customHeight="1" x14ac:dyDescent="0.35">
      <c r="A64" s="391"/>
      <c r="B64" s="11">
        <v>54</v>
      </c>
      <c r="C64" s="8" t="s">
        <v>269</v>
      </c>
      <c r="D64" s="145"/>
      <c r="E64" s="90" t="s">
        <v>399</v>
      </c>
    </row>
    <row r="65" spans="1:5" x14ac:dyDescent="0.35">
      <c r="A65" s="391"/>
      <c r="B65" s="11">
        <v>55</v>
      </c>
      <c r="C65" s="8" t="s">
        <v>270</v>
      </c>
      <c r="D65" s="145"/>
      <c r="E65" s="90" t="s">
        <v>399</v>
      </c>
    </row>
    <row r="66" spans="1:5" x14ac:dyDescent="0.35">
      <c r="A66" s="391"/>
      <c r="B66" s="11">
        <v>56</v>
      </c>
      <c r="C66" s="8" t="s">
        <v>271</v>
      </c>
      <c r="D66" s="145"/>
      <c r="E66" s="90" t="s">
        <v>399</v>
      </c>
    </row>
    <row r="67" spans="1:5" x14ac:dyDescent="0.35">
      <c r="A67" s="391"/>
      <c r="B67" s="11">
        <v>57</v>
      </c>
      <c r="C67" s="8" t="s">
        <v>272</v>
      </c>
      <c r="D67" s="145"/>
      <c r="E67" s="90" t="s">
        <v>399</v>
      </c>
    </row>
    <row r="68" spans="1:5" x14ac:dyDescent="0.35">
      <c r="A68" s="391"/>
      <c r="B68" s="11">
        <v>58</v>
      </c>
      <c r="C68" s="8" t="s">
        <v>273</v>
      </c>
      <c r="D68" s="145"/>
      <c r="E68" s="90" t="s">
        <v>399</v>
      </c>
    </row>
    <row r="69" spans="1:5" x14ac:dyDescent="0.35">
      <c r="A69" s="391"/>
      <c r="B69" s="11">
        <v>59</v>
      </c>
      <c r="C69" s="8" t="s">
        <v>400</v>
      </c>
      <c r="D69" s="145"/>
      <c r="E69" s="90" t="s">
        <v>399</v>
      </c>
    </row>
    <row r="70" spans="1:5" ht="15" thickBot="1" x14ac:dyDescent="0.4">
      <c r="A70" s="392"/>
      <c r="B70" s="11">
        <v>60</v>
      </c>
      <c r="C70" s="8" t="s">
        <v>401</v>
      </c>
      <c r="D70" s="184"/>
      <c r="E70" s="188" t="s">
        <v>399</v>
      </c>
    </row>
    <row r="71" spans="1:5" s="204" customFormat="1" ht="6.75" customHeight="1" thickBot="1" x14ac:dyDescent="0.4">
      <c r="A71" s="175"/>
      <c r="B71" s="176"/>
      <c r="C71" s="203"/>
      <c r="E71" s="205"/>
    </row>
    <row r="72" spans="1:5" s="61" customFormat="1" ht="15" customHeight="1" thickBot="1" x14ac:dyDescent="0.4">
      <c r="A72" s="388" t="s">
        <v>10</v>
      </c>
      <c r="B72" s="17">
        <v>61</v>
      </c>
      <c r="C72" s="22" t="s">
        <v>10</v>
      </c>
      <c r="D72" s="193">
        <v>2120</v>
      </c>
      <c r="E72" s="80" t="s">
        <v>347</v>
      </c>
    </row>
    <row r="73" spans="1:5" s="134" customFormat="1" ht="18" customHeight="1" x14ac:dyDescent="0.35">
      <c r="A73" s="387"/>
      <c r="B73" s="17">
        <v>62</v>
      </c>
      <c r="C73" s="22" t="s">
        <v>178</v>
      </c>
      <c r="D73" s="145">
        <v>2301</v>
      </c>
      <c r="E73" s="91" t="s">
        <v>402</v>
      </c>
    </row>
    <row r="74" spans="1:5" ht="15" customHeight="1" x14ac:dyDescent="0.35">
      <c r="A74" s="387"/>
      <c r="B74" s="17">
        <v>63</v>
      </c>
      <c r="C74" s="22" t="s">
        <v>181</v>
      </c>
      <c r="D74" s="136">
        <v>2005</v>
      </c>
      <c r="E74" s="80" t="s">
        <v>349</v>
      </c>
    </row>
    <row r="75" spans="1:5" x14ac:dyDescent="0.35">
      <c r="A75" s="387"/>
      <c r="B75" s="17">
        <v>64</v>
      </c>
      <c r="C75" s="22" t="s">
        <v>20</v>
      </c>
      <c r="D75" s="136">
        <v>2001</v>
      </c>
      <c r="E75" s="80"/>
    </row>
    <row r="76" spans="1:5" x14ac:dyDescent="0.35">
      <c r="A76" s="387"/>
      <c r="B76" s="17">
        <v>65</v>
      </c>
      <c r="C76" s="22" t="s">
        <v>23</v>
      </c>
      <c r="D76" s="136">
        <v>2215</v>
      </c>
      <c r="E76" s="80" t="s">
        <v>351</v>
      </c>
    </row>
    <row r="77" spans="1:5" x14ac:dyDescent="0.35">
      <c r="A77" s="387"/>
      <c r="B77" s="17">
        <v>66</v>
      </c>
      <c r="C77" s="22" t="s">
        <v>26</v>
      </c>
      <c r="D77" s="136">
        <v>2004</v>
      </c>
      <c r="E77" s="80" t="s">
        <v>352</v>
      </c>
    </row>
    <row r="78" spans="1:5" x14ac:dyDescent="0.35">
      <c r="A78" s="387"/>
      <c r="B78" s="17">
        <v>67</v>
      </c>
      <c r="C78" s="22" t="s">
        <v>29</v>
      </c>
      <c r="D78" s="136">
        <v>2002</v>
      </c>
      <c r="E78" s="80" t="s">
        <v>353</v>
      </c>
    </row>
    <row r="79" spans="1:5" ht="15" thickBot="1" x14ac:dyDescent="0.4">
      <c r="A79" s="387"/>
      <c r="B79" s="17">
        <v>68</v>
      </c>
      <c r="C79" s="23" t="s">
        <v>192</v>
      </c>
      <c r="D79" s="168">
        <v>2002</v>
      </c>
      <c r="E79" s="140" t="s">
        <v>355</v>
      </c>
    </row>
    <row r="80" spans="1:5" s="204" customFormat="1" ht="15" customHeight="1" thickBot="1" x14ac:dyDescent="0.4">
      <c r="A80" s="178"/>
      <c r="B80" s="176"/>
      <c r="C80" s="208"/>
      <c r="D80" s="208"/>
      <c r="E80" s="209"/>
    </row>
    <row r="81" spans="1:5" ht="30.75" customHeight="1" x14ac:dyDescent="0.35">
      <c r="A81" s="386" t="s">
        <v>38</v>
      </c>
      <c r="B81" s="98">
        <v>69</v>
      </c>
      <c r="C81" s="162" t="s">
        <v>39</v>
      </c>
      <c r="D81" s="196">
        <v>9705</v>
      </c>
      <c r="E81" s="80" t="s">
        <v>356</v>
      </c>
    </row>
    <row r="82" spans="1:5" s="134" customFormat="1" ht="16.5" customHeight="1" x14ac:dyDescent="0.35">
      <c r="A82" s="387"/>
      <c r="B82" s="98">
        <v>70</v>
      </c>
      <c r="C82" s="26" t="s">
        <v>42</v>
      </c>
      <c r="D82" s="136">
        <v>9705</v>
      </c>
      <c r="E82" s="80" t="s">
        <v>356</v>
      </c>
    </row>
    <row r="83" spans="1:5" ht="15" customHeight="1" x14ac:dyDescent="0.35">
      <c r="A83" s="387"/>
      <c r="B83" s="98">
        <v>71</v>
      </c>
      <c r="C83" s="26" t="s">
        <v>45</v>
      </c>
      <c r="D83" s="136">
        <v>9705</v>
      </c>
      <c r="E83" s="80" t="s">
        <v>356</v>
      </c>
    </row>
    <row r="84" spans="1:5" x14ac:dyDescent="0.35">
      <c r="A84" s="387"/>
      <c r="B84" s="98">
        <v>72</v>
      </c>
      <c r="C84" s="26" t="s">
        <v>48</v>
      </c>
      <c r="D84" s="136">
        <v>9705</v>
      </c>
      <c r="E84" s="80" t="s">
        <v>356</v>
      </c>
    </row>
    <row r="85" spans="1:5" x14ac:dyDescent="0.35">
      <c r="A85" s="387"/>
      <c r="B85" s="98">
        <v>73</v>
      </c>
      <c r="C85" s="97" t="s">
        <v>51</v>
      </c>
      <c r="D85" s="136">
        <v>9705</v>
      </c>
      <c r="E85" s="80" t="s">
        <v>356</v>
      </c>
    </row>
    <row r="86" spans="1:5" x14ac:dyDescent="0.35">
      <c r="A86" s="387"/>
      <c r="B86" s="98">
        <v>74</v>
      </c>
      <c r="C86" s="97" t="s">
        <v>54</v>
      </c>
      <c r="D86" s="136"/>
      <c r="E86" s="80" t="s">
        <v>358</v>
      </c>
    </row>
    <row r="87" spans="1:5" x14ac:dyDescent="0.35">
      <c r="A87" s="387"/>
      <c r="B87" s="98">
        <v>75</v>
      </c>
      <c r="C87" s="97" t="s">
        <v>57</v>
      </c>
      <c r="D87" s="136"/>
      <c r="E87" s="80" t="s">
        <v>359</v>
      </c>
    </row>
    <row r="88" spans="1:5" ht="15" thickBot="1" x14ac:dyDescent="0.4">
      <c r="A88" s="387"/>
      <c r="B88" s="98">
        <v>76</v>
      </c>
      <c r="C88" s="97" t="s">
        <v>60</v>
      </c>
      <c r="D88" s="189"/>
      <c r="E88" s="140" t="s">
        <v>359</v>
      </c>
    </row>
    <row r="89" spans="1:5" s="204" customFormat="1" ht="6.75" customHeight="1" thickBot="1" x14ac:dyDescent="0.4">
      <c r="A89" s="377"/>
      <c r="B89" s="205"/>
      <c r="C89" s="203"/>
      <c r="E89" s="205"/>
    </row>
    <row r="90" spans="1:5" x14ac:dyDescent="0.35">
      <c r="A90" s="402" t="s">
        <v>63</v>
      </c>
      <c r="B90" s="17">
        <v>77</v>
      </c>
      <c r="C90" s="197" t="s">
        <v>212</v>
      </c>
      <c r="D90" s="196">
        <v>3035</v>
      </c>
      <c r="E90" s="198" t="s">
        <v>403</v>
      </c>
    </row>
    <row r="91" spans="1:5" s="134" customFormat="1" ht="12.75" customHeight="1" x14ac:dyDescent="0.35">
      <c r="A91" s="403"/>
      <c r="B91" s="17">
        <v>78</v>
      </c>
      <c r="C91" s="75" t="s">
        <v>215</v>
      </c>
      <c r="D91" s="136">
        <v>3035</v>
      </c>
      <c r="E91" s="144" t="s">
        <v>404</v>
      </c>
    </row>
    <row r="92" spans="1:5" x14ac:dyDescent="0.35">
      <c r="A92" s="403"/>
      <c r="B92" s="17">
        <v>79</v>
      </c>
      <c r="C92" s="75" t="s">
        <v>218</v>
      </c>
      <c r="D92" s="136">
        <v>3035</v>
      </c>
      <c r="E92" s="144" t="s">
        <v>404</v>
      </c>
    </row>
    <row r="93" spans="1:5" ht="72.5" x14ac:dyDescent="0.35">
      <c r="A93" s="403"/>
      <c r="B93" s="17">
        <v>80</v>
      </c>
      <c r="C93" s="75" t="s">
        <v>221</v>
      </c>
      <c r="D93" s="145">
        <v>3320</v>
      </c>
      <c r="E93" s="80" t="s">
        <v>363</v>
      </c>
    </row>
    <row r="94" spans="1:5" x14ac:dyDescent="0.35">
      <c r="A94" s="403"/>
      <c r="B94" s="17">
        <v>81</v>
      </c>
      <c r="C94" s="75" t="s">
        <v>224</v>
      </c>
      <c r="D94" s="136">
        <v>3035</v>
      </c>
      <c r="E94" s="95" t="s">
        <v>405</v>
      </c>
    </row>
    <row r="95" spans="1:5" x14ac:dyDescent="0.35">
      <c r="A95" s="403"/>
      <c r="B95" s="17">
        <v>82</v>
      </c>
      <c r="C95" s="75" t="s">
        <v>227</v>
      </c>
      <c r="D95" s="136">
        <v>3035</v>
      </c>
      <c r="E95" s="95" t="s">
        <v>406</v>
      </c>
    </row>
    <row r="96" spans="1:5" ht="36.75" customHeight="1" x14ac:dyDescent="0.35">
      <c r="A96" s="403"/>
      <c r="B96" s="17">
        <v>83</v>
      </c>
      <c r="C96" s="76" t="s">
        <v>230</v>
      </c>
      <c r="D96" s="145">
        <v>3015</v>
      </c>
      <c r="E96" s="95" t="s">
        <v>407</v>
      </c>
    </row>
    <row r="97" spans="1:5" ht="34.5" customHeight="1" thickBot="1" x14ac:dyDescent="0.4">
      <c r="A97" s="404"/>
      <c r="B97" s="17">
        <v>84</v>
      </c>
      <c r="C97" s="76" t="s">
        <v>408</v>
      </c>
      <c r="D97" s="184">
        <v>3035</v>
      </c>
      <c r="E97" s="185" t="s">
        <v>409</v>
      </c>
    </row>
    <row r="98" spans="1:5" s="204" customFormat="1" ht="6.75" customHeight="1" thickBot="1" x14ac:dyDescent="0.4">
      <c r="A98" s="377"/>
      <c r="B98" s="205"/>
      <c r="C98" s="203"/>
      <c r="E98" s="205"/>
    </row>
    <row r="99" spans="1:5" ht="18.75" customHeight="1" x14ac:dyDescent="0.35">
      <c r="A99" s="388" t="s">
        <v>142</v>
      </c>
      <c r="B99" s="20">
        <v>85</v>
      </c>
      <c r="C99" s="199" t="s">
        <v>236</v>
      </c>
      <c r="D99" s="200" t="s">
        <v>389</v>
      </c>
      <c r="E99" s="80" t="s">
        <v>410</v>
      </c>
    </row>
    <row r="100" spans="1:5" s="134" customFormat="1" ht="22.5" customHeight="1" x14ac:dyDescent="0.35">
      <c r="A100" s="387"/>
      <c r="B100" s="20">
        <v>86</v>
      </c>
      <c r="C100" s="41" t="s">
        <v>239</v>
      </c>
      <c r="D100" s="82">
        <v>3510</v>
      </c>
      <c r="E100" s="42" t="s">
        <v>411</v>
      </c>
    </row>
    <row r="101" spans="1:5" ht="22.5" customHeight="1" thickBot="1" x14ac:dyDescent="0.4">
      <c r="A101" s="387"/>
      <c r="B101" s="20">
        <v>87</v>
      </c>
      <c r="C101" s="41" t="s">
        <v>149</v>
      </c>
      <c r="D101" s="200" t="s">
        <v>392</v>
      </c>
      <c r="E101" s="133" t="s">
        <v>393</v>
      </c>
    </row>
    <row r="102" spans="1:5" s="204" customFormat="1" ht="6.75" customHeight="1" thickBot="1" x14ac:dyDescent="0.4">
      <c r="A102" s="206"/>
      <c r="B102" s="205"/>
      <c r="C102" s="207"/>
      <c r="D102" s="207"/>
      <c r="E102" s="210"/>
    </row>
    <row r="103" spans="1:5" ht="29" x14ac:dyDescent="0.35">
      <c r="A103" s="387" t="s">
        <v>152</v>
      </c>
      <c r="B103" s="17">
        <v>88</v>
      </c>
      <c r="C103" s="127" t="s">
        <v>153</v>
      </c>
      <c r="D103" s="169" t="s">
        <v>394</v>
      </c>
      <c r="E103" s="170" t="s">
        <v>395</v>
      </c>
    </row>
    <row r="104" spans="1:5" s="134" customFormat="1" ht="19.5" customHeight="1" x14ac:dyDescent="0.35">
      <c r="A104" s="387"/>
      <c r="B104" s="17">
        <v>89</v>
      </c>
      <c r="C104" s="53" t="s">
        <v>246</v>
      </c>
      <c r="D104" s="148">
        <v>3015</v>
      </c>
      <c r="E104" s="125" t="s">
        <v>396</v>
      </c>
    </row>
    <row r="105" spans="1:5" ht="30" customHeight="1" x14ac:dyDescent="0.35">
      <c r="A105" s="387"/>
      <c r="B105" s="17">
        <v>90</v>
      </c>
      <c r="C105" s="126" t="s">
        <v>249</v>
      </c>
      <c r="D105" s="148">
        <v>3065</v>
      </c>
      <c r="E105" s="125" t="s">
        <v>397</v>
      </c>
    </row>
    <row r="106" spans="1:5" ht="15" thickBot="1" x14ac:dyDescent="0.4">
      <c r="A106" s="387"/>
      <c r="B106" s="17">
        <v>91</v>
      </c>
      <c r="C106" s="190" t="s">
        <v>252</v>
      </c>
      <c r="D106" s="182">
        <v>3015</v>
      </c>
      <c r="E106" s="187" t="s">
        <v>398</v>
      </c>
    </row>
    <row r="107" spans="1:5" s="204" customFormat="1" ht="15.75" customHeight="1" thickBot="1" x14ac:dyDescent="0.4">
      <c r="A107" s="377"/>
      <c r="B107" s="176"/>
      <c r="C107" s="203"/>
      <c r="E107" s="205"/>
    </row>
    <row r="108" spans="1:5" x14ac:dyDescent="0.35">
      <c r="A108" s="387" t="s">
        <v>122</v>
      </c>
      <c r="B108" s="17">
        <v>92</v>
      </c>
      <c r="C108" s="63" t="s">
        <v>412</v>
      </c>
      <c r="D108" s="169">
        <v>3016</v>
      </c>
      <c r="E108" s="139" t="s">
        <v>381</v>
      </c>
    </row>
    <row r="109" spans="1:5" ht="15" customHeight="1" thickBot="1" x14ac:dyDescent="0.4">
      <c r="A109" s="387"/>
      <c r="B109" s="17">
        <v>93</v>
      </c>
      <c r="C109" s="63" t="s">
        <v>125</v>
      </c>
      <c r="D109" s="148">
        <v>3065</v>
      </c>
      <c r="E109" s="139" t="s">
        <v>383</v>
      </c>
    </row>
    <row r="110" spans="1:5" s="204" customFormat="1" ht="15" thickBot="1" x14ac:dyDescent="0.4">
      <c r="A110" s="377"/>
      <c r="B110" s="176">
        <v>7</v>
      </c>
      <c r="C110" s="203"/>
      <c r="E110" s="205">
        <v>17</v>
      </c>
    </row>
    <row r="111" spans="1:5" x14ac:dyDescent="0.35">
      <c r="A111" s="387" t="s">
        <v>127</v>
      </c>
      <c r="B111" s="17">
        <v>95</v>
      </c>
      <c r="C111" s="80" t="s">
        <v>128</v>
      </c>
      <c r="D111" s="193">
        <v>4220</v>
      </c>
      <c r="E111" s="88" t="s">
        <v>385</v>
      </c>
    </row>
    <row r="112" spans="1:5" ht="15" customHeight="1" x14ac:dyDescent="0.35">
      <c r="A112" s="387"/>
      <c r="B112" s="17">
        <v>96</v>
      </c>
      <c r="C112" s="42" t="s">
        <v>130</v>
      </c>
      <c r="D112" s="145">
        <v>4120</v>
      </c>
      <c r="E112" s="42" t="s">
        <v>386</v>
      </c>
    </row>
    <row r="113" spans="1:5" ht="29" x14ac:dyDescent="0.35">
      <c r="A113" s="387"/>
      <c r="B113" s="17">
        <v>97</v>
      </c>
      <c r="C113" s="42" t="s">
        <v>133</v>
      </c>
      <c r="D113" s="145">
        <v>4120</v>
      </c>
      <c r="E113" s="42" t="s">
        <v>387</v>
      </c>
    </row>
    <row r="114" spans="1:5" ht="15" customHeight="1" x14ac:dyDescent="0.35">
      <c r="A114" s="387"/>
      <c r="B114" s="17">
        <v>98</v>
      </c>
      <c r="C114" s="42" t="s">
        <v>136</v>
      </c>
      <c r="D114" s="145">
        <v>4110</v>
      </c>
      <c r="E114" s="42" t="s">
        <v>413</v>
      </c>
    </row>
    <row r="115" spans="1:5" ht="29.5" thickBot="1" x14ac:dyDescent="0.4">
      <c r="A115" s="387"/>
      <c r="B115" s="17">
        <v>99</v>
      </c>
      <c r="C115" s="185" t="s">
        <v>139</v>
      </c>
      <c r="D115" s="184">
        <v>4110</v>
      </c>
      <c r="E115" s="185" t="s">
        <v>414</v>
      </c>
    </row>
    <row r="116" spans="1:5" s="204" customFormat="1" ht="15" thickBot="1" x14ac:dyDescent="0.4">
      <c r="A116" s="377"/>
      <c r="B116" s="176"/>
      <c r="C116" s="203"/>
      <c r="E116" s="205"/>
    </row>
    <row r="117" spans="1:5" x14ac:dyDescent="0.35">
      <c r="A117" s="388" t="s">
        <v>165</v>
      </c>
      <c r="B117" s="20">
        <v>100</v>
      </c>
      <c r="C117" s="194" t="s">
        <v>267</v>
      </c>
      <c r="D117" s="193"/>
      <c r="E117" s="195" t="s">
        <v>399</v>
      </c>
    </row>
    <row r="118" spans="1:5" s="134" customFormat="1" ht="16.5" customHeight="1" x14ac:dyDescent="0.35">
      <c r="A118" s="387"/>
      <c r="B118" s="20">
        <v>101</v>
      </c>
      <c r="C118" s="8" t="s">
        <v>268</v>
      </c>
      <c r="D118" s="145"/>
      <c r="E118" s="90" t="s">
        <v>399</v>
      </c>
    </row>
    <row r="119" spans="1:5" ht="15" customHeight="1" x14ac:dyDescent="0.35">
      <c r="A119" s="387"/>
      <c r="B119" s="20">
        <v>102</v>
      </c>
      <c r="C119" s="8" t="s">
        <v>269</v>
      </c>
      <c r="D119" s="136"/>
      <c r="E119" s="90" t="s">
        <v>399</v>
      </c>
    </row>
    <row r="120" spans="1:5" x14ac:dyDescent="0.35">
      <c r="A120" s="387"/>
      <c r="B120" s="20">
        <v>103</v>
      </c>
      <c r="C120" s="8" t="s">
        <v>270</v>
      </c>
      <c r="D120" s="136"/>
      <c r="E120" s="90" t="s">
        <v>399</v>
      </c>
    </row>
    <row r="121" spans="1:5" x14ac:dyDescent="0.35">
      <c r="A121" s="387"/>
      <c r="B121" s="20">
        <v>104</v>
      </c>
      <c r="C121" s="8" t="s">
        <v>271</v>
      </c>
      <c r="D121" s="136"/>
      <c r="E121" s="90" t="s">
        <v>399</v>
      </c>
    </row>
    <row r="122" spans="1:5" x14ac:dyDescent="0.35">
      <c r="A122" s="387"/>
      <c r="B122" s="20">
        <v>105</v>
      </c>
      <c r="C122" s="8" t="s">
        <v>272</v>
      </c>
      <c r="D122" s="136"/>
      <c r="E122" s="90" t="s">
        <v>399</v>
      </c>
    </row>
    <row r="123" spans="1:5" x14ac:dyDescent="0.35">
      <c r="A123" s="387"/>
      <c r="B123" s="20">
        <v>106</v>
      </c>
      <c r="C123" s="8" t="s">
        <v>273</v>
      </c>
      <c r="D123" s="136"/>
      <c r="E123" s="90" t="s">
        <v>399</v>
      </c>
    </row>
    <row r="124" spans="1:5" ht="15" customHeight="1" x14ac:dyDescent="0.35">
      <c r="A124" s="387"/>
      <c r="B124" s="20">
        <v>107</v>
      </c>
      <c r="C124" s="8" t="s">
        <v>274</v>
      </c>
      <c r="D124" s="136"/>
      <c r="E124" s="90" t="s">
        <v>399</v>
      </c>
    </row>
    <row r="125" spans="1:5" ht="15" thickBot="1" x14ac:dyDescent="0.4">
      <c r="A125" s="389"/>
      <c r="B125" s="20">
        <v>108</v>
      </c>
      <c r="C125" s="8" t="s">
        <v>275</v>
      </c>
      <c r="D125" s="184"/>
      <c r="E125" s="188" t="s">
        <v>399</v>
      </c>
    </row>
    <row r="126" spans="1:5" s="204" customFormat="1" ht="9.75" customHeight="1" thickBot="1" x14ac:dyDescent="0.4">
      <c r="A126" s="178"/>
      <c r="B126" s="205"/>
      <c r="C126" s="207"/>
      <c r="E126" s="205"/>
    </row>
    <row r="127" spans="1:5" ht="15.75" customHeight="1" thickBot="1" x14ac:dyDescent="0.4">
      <c r="A127" s="401" t="s">
        <v>10</v>
      </c>
      <c r="B127" s="77"/>
      <c r="C127" s="376" t="s">
        <v>276</v>
      </c>
      <c r="D127" s="376"/>
      <c r="E127" s="201"/>
    </row>
    <row r="128" spans="1:5" s="134" customFormat="1" ht="12.75" customHeight="1" x14ac:dyDescent="0.35">
      <c r="A128" s="382"/>
      <c r="B128" s="77">
        <v>109</v>
      </c>
      <c r="C128" s="50" t="s">
        <v>11</v>
      </c>
      <c r="D128" s="147">
        <v>2120</v>
      </c>
      <c r="E128" s="89" t="s">
        <v>347</v>
      </c>
    </row>
    <row r="129" spans="1:5" ht="15" customHeight="1" x14ac:dyDescent="0.35">
      <c r="A129" s="382"/>
      <c r="B129" s="77">
        <v>110</v>
      </c>
      <c r="C129" s="22" t="s">
        <v>17</v>
      </c>
      <c r="D129" s="145">
        <v>2301</v>
      </c>
      <c r="E129" s="91" t="s">
        <v>402</v>
      </c>
    </row>
    <row r="130" spans="1:5" ht="15" customHeight="1" x14ac:dyDescent="0.35">
      <c r="A130" s="382"/>
      <c r="B130" s="77">
        <v>111</v>
      </c>
      <c r="C130" s="22" t="s">
        <v>181</v>
      </c>
      <c r="D130" s="136">
        <v>2005</v>
      </c>
      <c r="E130" s="80" t="s">
        <v>349</v>
      </c>
    </row>
    <row r="131" spans="1:5" x14ac:dyDescent="0.35">
      <c r="A131" s="382"/>
      <c r="B131" s="77">
        <v>112</v>
      </c>
      <c r="C131" s="22" t="s">
        <v>20</v>
      </c>
      <c r="D131" s="136">
        <v>2001</v>
      </c>
      <c r="E131" s="80" t="s">
        <v>415</v>
      </c>
    </row>
    <row r="132" spans="1:5" x14ac:dyDescent="0.35">
      <c r="A132" s="382"/>
      <c r="B132" s="77">
        <v>113</v>
      </c>
      <c r="C132" s="22" t="s">
        <v>23</v>
      </c>
      <c r="D132" s="136">
        <v>2215</v>
      </c>
      <c r="E132" s="80" t="s">
        <v>351</v>
      </c>
    </row>
    <row r="133" spans="1:5" x14ac:dyDescent="0.35">
      <c r="A133" s="382"/>
      <c r="B133" s="77">
        <v>114</v>
      </c>
      <c r="C133" s="22" t="s">
        <v>26</v>
      </c>
      <c r="D133" s="136">
        <v>2004</v>
      </c>
      <c r="E133" s="80" t="s">
        <v>352</v>
      </c>
    </row>
    <row r="134" spans="1:5" x14ac:dyDescent="0.35">
      <c r="A134" s="382"/>
      <c r="B134" s="77">
        <v>115</v>
      </c>
      <c r="C134" s="22" t="s">
        <v>29</v>
      </c>
      <c r="D134" s="136">
        <v>2002</v>
      </c>
      <c r="E134" s="80" t="s">
        <v>353</v>
      </c>
    </row>
    <row r="135" spans="1:5" ht="15" thickBot="1" x14ac:dyDescent="0.4">
      <c r="A135" s="408"/>
      <c r="B135" s="77">
        <v>116</v>
      </c>
      <c r="C135" s="23" t="s">
        <v>35</v>
      </c>
      <c r="D135" s="168">
        <v>2002</v>
      </c>
      <c r="E135" s="140" t="s">
        <v>355</v>
      </c>
    </row>
    <row r="136" spans="1:5" s="204" customFormat="1" ht="6" customHeight="1" thickBot="1" x14ac:dyDescent="0.4">
      <c r="A136" s="211"/>
      <c r="B136" s="212"/>
      <c r="C136" s="213"/>
      <c r="D136" s="214"/>
      <c r="E136" s="215"/>
    </row>
    <row r="137" spans="1:5" ht="15.75" customHeight="1" x14ac:dyDescent="0.35">
      <c r="A137" s="382" t="s">
        <v>63</v>
      </c>
      <c r="B137" s="77">
        <v>117</v>
      </c>
      <c r="C137" s="162" t="s">
        <v>64</v>
      </c>
      <c r="D137" s="196">
        <v>3035</v>
      </c>
      <c r="E137" s="198" t="s">
        <v>416</v>
      </c>
    </row>
    <row r="138" spans="1:5" x14ac:dyDescent="0.35">
      <c r="A138" s="382"/>
      <c r="B138" s="77">
        <v>118</v>
      </c>
      <c r="C138" s="26" t="s">
        <v>300</v>
      </c>
      <c r="D138" s="136">
        <v>3035</v>
      </c>
      <c r="E138" s="144" t="s">
        <v>417</v>
      </c>
    </row>
    <row r="139" spans="1:5" s="134" customFormat="1" ht="16.5" customHeight="1" x14ac:dyDescent="0.35">
      <c r="A139" s="382"/>
      <c r="B139" s="24">
        <v>119</v>
      </c>
      <c r="C139" s="26" t="s">
        <v>303</v>
      </c>
      <c r="D139" s="136">
        <v>3035</v>
      </c>
      <c r="E139" s="144" t="s">
        <v>418</v>
      </c>
    </row>
    <row r="140" spans="1:5" ht="15" customHeight="1" x14ac:dyDescent="0.35">
      <c r="A140" s="382"/>
      <c r="B140" s="24">
        <v>120</v>
      </c>
      <c r="C140" s="26" t="s">
        <v>73</v>
      </c>
      <c r="D140" s="145">
        <v>3320</v>
      </c>
      <c r="E140" s="80" t="s">
        <v>363</v>
      </c>
    </row>
    <row r="141" spans="1:5" x14ac:dyDescent="0.35">
      <c r="A141" s="382"/>
      <c r="B141" s="24">
        <v>121</v>
      </c>
      <c r="C141" s="26" t="s">
        <v>76</v>
      </c>
      <c r="D141" s="136">
        <v>3035</v>
      </c>
      <c r="E141" s="95" t="s">
        <v>419</v>
      </c>
    </row>
    <row r="142" spans="1:5" x14ac:dyDescent="0.35">
      <c r="A142" s="382"/>
      <c r="B142" s="24">
        <v>122</v>
      </c>
      <c r="C142" s="26" t="s">
        <v>79</v>
      </c>
      <c r="D142" s="136">
        <v>3035</v>
      </c>
      <c r="E142" s="95" t="s">
        <v>420</v>
      </c>
    </row>
    <row r="143" spans="1:5" x14ac:dyDescent="0.35">
      <c r="A143" s="382"/>
      <c r="B143" s="24">
        <v>123</v>
      </c>
      <c r="C143" s="46" t="s">
        <v>82</v>
      </c>
      <c r="D143" s="145">
        <v>3015</v>
      </c>
      <c r="E143" s="95" t="s">
        <v>421</v>
      </c>
    </row>
    <row r="144" spans="1:5" ht="15" customHeight="1" x14ac:dyDescent="0.35">
      <c r="A144" s="382"/>
      <c r="B144" s="24">
        <v>124</v>
      </c>
      <c r="C144" s="46" t="s">
        <v>314</v>
      </c>
      <c r="D144" s="145"/>
      <c r="E144" s="140"/>
    </row>
    <row r="145" spans="1:5" ht="15" customHeight="1" thickBot="1" x14ac:dyDescent="0.4">
      <c r="A145" s="382"/>
      <c r="B145" s="24">
        <v>125</v>
      </c>
      <c r="C145" s="143" t="s">
        <v>422</v>
      </c>
      <c r="D145" s="146">
        <v>3035</v>
      </c>
      <c r="E145" s="86" t="s">
        <v>409</v>
      </c>
    </row>
    <row r="146" spans="1:5" ht="15" customHeight="1" x14ac:dyDescent="0.35">
      <c r="A146" s="382"/>
      <c r="B146" s="24">
        <v>126</v>
      </c>
      <c r="C146" s="25" t="s">
        <v>91</v>
      </c>
      <c r="D146" s="135">
        <v>3035</v>
      </c>
      <c r="E146" s="95" t="s">
        <v>370</v>
      </c>
    </row>
    <row r="147" spans="1:5" ht="15" customHeight="1" x14ac:dyDescent="0.35">
      <c r="A147" s="382"/>
      <c r="B147" s="24">
        <v>127</v>
      </c>
      <c r="C147" s="26" t="s">
        <v>94</v>
      </c>
      <c r="D147" s="136">
        <v>3035</v>
      </c>
      <c r="E147" s="144" t="s">
        <v>371</v>
      </c>
    </row>
    <row r="148" spans="1:5" ht="15" customHeight="1" x14ac:dyDescent="0.35">
      <c r="A148" s="382"/>
      <c r="B148" s="24">
        <v>128</v>
      </c>
      <c r="C148" s="26" t="s">
        <v>97</v>
      </c>
      <c r="D148" s="136">
        <v>3035</v>
      </c>
      <c r="E148" s="144" t="s">
        <v>372</v>
      </c>
    </row>
    <row r="149" spans="1:5" ht="72.5" x14ac:dyDescent="0.35">
      <c r="A149" s="382"/>
      <c r="B149" s="24">
        <v>129</v>
      </c>
      <c r="C149" s="26" t="s">
        <v>100</v>
      </c>
      <c r="D149" s="136">
        <v>3330</v>
      </c>
      <c r="E149" s="80" t="s">
        <v>363</v>
      </c>
    </row>
    <row r="150" spans="1:5" x14ac:dyDescent="0.35">
      <c r="A150" s="382"/>
      <c r="B150" s="24">
        <v>130</v>
      </c>
      <c r="C150" s="26" t="s">
        <v>103</v>
      </c>
      <c r="D150" s="136">
        <v>3035</v>
      </c>
      <c r="E150" s="95" t="s">
        <v>373</v>
      </c>
    </row>
    <row r="151" spans="1:5" x14ac:dyDescent="0.35">
      <c r="A151" s="382"/>
      <c r="B151" s="24">
        <v>131</v>
      </c>
      <c r="C151" s="26" t="s">
        <v>106</v>
      </c>
      <c r="D151" s="136">
        <v>3035</v>
      </c>
      <c r="E151" s="95" t="s">
        <v>374</v>
      </c>
    </row>
    <row r="152" spans="1:5" x14ac:dyDescent="0.35">
      <c r="A152" s="382"/>
      <c r="B152" s="24">
        <v>132</v>
      </c>
      <c r="C152" s="46" t="s">
        <v>109</v>
      </c>
      <c r="D152" s="136">
        <v>3035</v>
      </c>
      <c r="E152" s="95" t="s">
        <v>375</v>
      </c>
    </row>
    <row r="153" spans="1:5" x14ac:dyDescent="0.35">
      <c r="A153" s="382"/>
      <c r="B153" s="24">
        <v>133</v>
      </c>
      <c r="C153" s="62" t="s">
        <v>112</v>
      </c>
      <c r="D153" s="136">
        <v>3035</v>
      </c>
      <c r="E153" s="95" t="s">
        <v>376</v>
      </c>
    </row>
    <row r="154" spans="1:5" ht="15" thickBot="1" x14ac:dyDescent="0.4">
      <c r="A154" s="408"/>
      <c r="B154" s="24">
        <v>134</v>
      </c>
      <c r="C154" s="46" t="s">
        <v>377</v>
      </c>
      <c r="D154" s="168">
        <v>3035</v>
      </c>
      <c r="E154" s="140" t="s">
        <v>378</v>
      </c>
    </row>
    <row r="155" spans="1:5" s="13" customFormat="1" ht="29.5" thickBot="1" x14ac:dyDescent="0.4">
      <c r="A155" s="171"/>
      <c r="B155" s="172">
        <v>135</v>
      </c>
      <c r="C155" s="124" t="s">
        <v>118</v>
      </c>
      <c r="D155" s="173">
        <v>3065</v>
      </c>
      <c r="E155" s="174" t="s">
        <v>379</v>
      </c>
    </row>
    <row r="156" spans="1:5" ht="29" x14ac:dyDescent="0.35">
      <c r="A156" s="380" t="s">
        <v>152</v>
      </c>
      <c r="B156" s="24">
        <v>136</v>
      </c>
      <c r="C156" s="162" t="s">
        <v>153</v>
      </c>
      <c r="D156" s="169" t="s">
        <v>394</v>
      </c>
      <c r="E156" s="170" t="s">
        <v>395</v>
      </c>
    </row>
    <row r="157" spans="1:5" ht="15.75" customHeight="1" x14ac:dyDescent="0.35">
      <c r="A157" s="380"/>
      <c r="B157" s="24">
        <v>137</v>
      </c>
      <c r="C157" s="26" t="s">
        <v>321</v>
      </c>
      <c r="D157" s="145">
        <v>3015</v>
      </c>
      <c r="E157" s="125" t="s">
        <v>396</v>
      </c>
    </row>
    <row r="158" spans="1:5" ht="15" customHeight="1" x14ac:dyDescent="0.35">
      <c r="A158" s="380"/>
      <c r="B158" s="60">
        <v>138</v>
      </c>
      <c r="C158" s="26" t="s">
        <v>159</v>
      </c>
      <c r="D158" s="145">
        <v>3065</v>
      </c>
      <c r="E158" s="125" t="s">
        <v>397</v>
      </c>
    </row>
    <row r="159" spans="1:5" s="134" customFormat="1" ht="18.75" customHeight="1" thickBot="1" x14ac:dyDescent="0.4">
      <c r="A159" s="380"/>
      <c r="B159" s="60">
        <v>139</v>
      </c>
      <c r="C159" s="46" t="s">
        <v>162</v>
      </c>
      <c r="D159" s="184">
        <v>3015</v>
      </c>
      <c r="E159" s="187" t="s">
        <v>398</v>
      </c>
    </row>
    <row r="160" spans="1:5" s="204" customFormat="1" ht="4.5" customHeight="1" thickBot="1" x14ac:dyDescent="0.4">
      <c r="A160" s="216"/>
      <c r="B160" s="225"/>
      <c r="C160" s="217"/>
      <c r="D160" s="218"/>
      <c r="E160" s="219"/>
    </row>
    <row r="161" spans="1:5" ht="15" customHeight="1" x14ac:dyDescent="0.35">
      <c r="A161" s="381" t="s">
        <v>122</v>
      </c>
      <c r="B161" s="19">
        <v>140</v>
      </c>
      <c r="C161" s="63" t="s">
        <v>423</v>
      </c>
      <c r="D161" s="202">
        <v>3016</v>
      </c>
      <c r="E161" s="139" t="s">
        <v>381</v>
      </c>
    </row>
    <row r="162" spans="1:5" ht="15" customHeight="1" thickBot="1" x14ac:dyDescent="0.4">
      <c r="A162" s="381"/>
      <c r="B162" s="15">
        <v>142</v>
      </c>
      <c r="C162" s="91" t="s">
        <v>125</v>
      </c>
      <c r="D162" s="101">
        <v>3065</v>
      </c>
      <c r="E162" s="139" t="s">
        <v>424</v>
      </c>
    </row>
    <row r="163" spans="1:5" s="204" customFormat="1" ht="6.75" customHeight="1" thickBot="1" x14ac:dyDescent="0.4">
      <c r="A163" s="178"/>
      <c r="B163" s="226"/>
      <c r="C163" s="220"/>
      <c r="D163" s="221"/>
      <c r="E163" s="222"/>
    </row>
    <row r="164" spans="1:5" s="134" customFormat="1" ht="27" customHeight="1" x14ac:dyDescent="0.35">
      <c r="A164" s="380" t="s">
        <v>127</v>
      </c>
      <c r="B164" s="164">
        <v>144</v>
      </c>
      <c r="C164" s="80" t="s">
        <v>128</v>
      </c>
      <c r="D164" s="200">
        <v>4220</v>
      </c>
      <c r="E164" s="139" t="s">
        <v>385</v>
      </c>
    </row>
    <row r="165" spans="1:5" ht="27.75" customHeight="1" x14ac:dyDescent="0.35">
      <c r="A165" s="380"/>
      <c r="B165" s="164">
        <v>145</v>
      </c>
      <c r="C165" s="42" t="s">
        <v>130</v>
      </c>
      <c r="D165" s="82">
        <v>4120</v>
      </c>
      <c r="E165" s="42" t="s">
        <v>386</v>
      </c>
    </row>
    <row r="166" spans="1:5" ht="30.75" customHeight="1" x14ac:dyDescent="0.35">
      <c r="A166" s="380"/>
      <c r="B166" s="164">
        <v>146</v>
      </c>
      <c r="C166" s="42" t="s">
        <v>133</v>
      </c>
      <c r="D166" s="82">
        <v>4120</v>
      </c>
      <c r="E166" s="42" t="s">
        <v>387</v>
      </c>
    </row>
    <row r="167" spans="1:5" x14ac:dyDescent="0.35">
      <c r="A167" s="380"/>
      <c r="B167" s="164">
        <v>147</v>
      </c>
      <c r="C167" s="42" t="s">
        <v>136</v>
      </c>
      <c r="D167" s="82">
        <v>4110</v>
      </c>
      <c r="E167" s="42" t="s">
        <v>425</v>
      </c>
    </row>
    <row r="168" spans="1:5" ht="33" customHeight="1" thickBot="1" x14ac:dyDescent="0.4">
      <c r="A168" s="380"/>
      <c r="B168" s="164">
        <v>148</v>
      </c>
      <c r="C168" s="185" t="s">
        <v>139</v>
      </c>
      <c r="D168" s="152">
        <v>4110</v>
      </c>
      <c r="E168" s="185" t="s">
        <v>426</v>
      </c>
    </row>
    <row r="169" spans="1:5" s="204" customFormat="1" ht="6" customHeight="1" thickBot="1" x14ac:dyDescent="0.4">
      <c r="A169" s="216"/>
      <c r="B169" s="176"/>
      <c r="C169" s="203"/>
      <c r="E169" s="205"/>
    </row>
    <row r="170" spans="1:5" ht="15" customHeight="1" x14ac:dyDescent="0.35">
      <c r="A170" s="380" t="s">
        <v>142</v>
      </c>
      <c r="B170" s="164">
        <v>149</v>
      </c>
      <c r="C170" s="199" t="s">
        <v>143</v>
      </c>
      <c r="D170" s="200" t="s">
        <v>389</v>
      </c>
      <c r="E170" s="80" t="s">
        <v>427</v>
      </c>
    </row>
    <row r="171" spans="1:5" ht="15" customHeight="1" x14ac:dyDescent="0.35">
      <c r="A171" s="380"/>
      <c r="B171" s="164">
        <v>150</v>
      </c>
      <c r="C171" s="41" t="s">
        <v>146</v>
      </c>
      <c r="D171" s="82">
        <v>3510</v>
      </c>
      <c r="E171" s="42" t="s">
        <v>391</v>
      </c>
    </row>
    <row r="172" spans="1:5" ht="15" customHeight="1" thickBot="1" x14ac:dyDescent="0.4">
      <c r="A172" s="380"/>
      <c r="B172" s="164">
        <v>151</v>
      </c>
      <c r="C172" s="41" t="s">
        <v>149</v>
      </c>
      <c r="D172" s="200" t="s">
        <v>392</v>
      </c>
      <c r="E172" s="133" t="s">
        <v>393</v>
      </c>
    </row>
    <row r="173" spans="1:5" s="204" customFormat="1" ht="6" customHeight="1" thickBot="1" x14ac:dyDescent="0.4">
      <c r="A173" s="216"/>
      <c r="B173" s="176"/>
      <c r="C173" s="207"/>
      <c r="E173" s="205"/>
    </row>
    <row r="174" spans="1:5" x14ac:dyDescent="0.35">
      <c r="A174" s="380" t="s">
        <v>165</v>
      </c>
      <c r="B174" s="164">
        <v>152</v>
      </c>
      <c r="C174" s="194" t="s">
        <v>166</v>
      </c>
      <c r="D174" s="200"/>
      <c r="E174" s="195" t="s">
        <v>399</v>
      </c>
    </row>
    <row r="175" spans="1:5" x14ac:dyDescent="0.35">
      <c r="A175" s="380"/>
      <c r="B175" s="164">
        <v>153</v>
      </c>
      <c r="C175" s="8" t="s">
        <v>167</v>
      </c>
      <c r="D175" s="82"/>
      <c r="E175" s="90" t="s">
        <v>399</v>
      </c>
    </row>
    <row r="176" spans="1:5" s="134" customFormat="1" ht="14.25" customHeight="1" x14ac:dyDescent="0.35">
      <c r="A176" s="380"/>
      <c r="B176" s="164">
        <v>154</v>
      </c>
      <c r="C176" s="8" t="s">
        <v>168</v>
      </c>
      <c r="D176" s="82"/>
      <c r="E176" s="90" t="s">
        <v>399</v>
      </c>
    </row>
    <row r="177" spans="1:7" ht="15" customHeight="1" x14ac:dyDescent="0.35">
      <c r="A177" s="380"/>
      <c r="B177" s="164">
        <v>155</v>
      </c>
      <c r="C177" s="8" t="s">
        <v>169</v>
      </c>
      <c r="D177" s="82"/>
      <c r="E177" s="90" t="s">
        <v>399</v>
      </c>
    </row>
    <row r="178" spans="1:7" x14ac:dyDescent="0.35">
      <c r="A178" s="380"/>
      <c r="B178" s="164">
        <v>156</v>
      </c>
      <c r="C178" s="8" t="s">
        <v>170</v>
      </c>
      <c r="D178" s="82"/>
      <c r="E178" s="90" t="s">
        <v>399</v>
      </c>
    </row>
    <row r="179" spans="1:7" x14ac:dyDescent="0.35">
      <c r="A179" s="380"/>
      <c r="B179" s="164">
        <v>157</v>
      </c>
      <c r="C179" s="8" t="s">
        <v>171</v>
      </c>
      <c r="D179" s="82"/>
      <c r="E179" s="90" t="s">
        <v>399</v>
      </c>
    </row>
    <row r="180" spans="1:7" s="134" customFormat="1" x14ac:dyDescent="0.35">
      <c r="A180" s="380"/>
      <c r="B180" s="164">
        <v>158</v>
      </c>
      <c r="C180" s="8" t="s">
        <v>172</v>
      </c>
      <c r="D180" s="82"/>
      <c r="E180" s="90" t="s">
        <v>399</v>
      </c>
    </row>
    <row r="181" spans="1:7" ht="21" x14ac:dyDescent="0.5">
      <c r="A181" s="380"/>
      <c r="B181" s="164">
        <v>159</v>
      </c>
      <c r="C181" s="8" t="s">
        <v>173</v>
      </c>
      <c r="D181" s="82"/>
      <c r="E181" s="90" t="s">
        <v>399</v>
      </c>
      <c r="F181" s="2"/>
      <c r="G181" s="2"/>
    </row>
    <row r="182" spans="1:7" ht="21.5" thickBot="1" x14ac:dyDescent="0.55000000000000004">
      <c r="A182" s="380"/>
      <c r="B182" s="164">
        <v>160</v>
      </c>
      <c r="C182" s="61" t="s">
        <v>174</v>
      </c>
      <c r="D182" s="141"/>
      <c r="E182" s="142" t="s">
        <v>399</v>
      </c>
      <c r="F182" s="3"/>
      <c r="G182" s="3"/>
    </row>
  </sheetData>
  <protectedRanges>
    <protectedRange algorithmName="SHA-512" hashValue="cSk5y0DfNbephEkkzfRnog6wVEW9DQZo+0mMEAjLwyRPEGGVR3rvqeF57Th1MqKtcZMqwIjKh4wIP9wI+p1+ZQ==" saltValue="N/hbv15JZ5IqP1kJTmQqsA==" spinCount="100000" sqref="E28:E33 E37:E42 E149:E154" name="Range1_1"/>
    <protectedRange algorithmName="SHA-512" hashValue="cSk5y0DfNbephEkkzfRnog6wVEW9DQZo+0mMEAjLwyRPEGGVR3rvqeF57Th1MqKtcZMqwIjKh4wIP9wI+p1+ZQ==" saltValue="N/hbv15JZ5IqP1kJTmQqsA==" spinCount="100000" sqref="E25 E34 E90 E94:E95 E146" name="Range1_2"/>
    <protectedRange algorithmName="SHA-512" hashValue="cSk5y0DfNbephEkkzfRnog6wVEW9DQZo+0mMEAjLwyRPEGGVR3rvqeF57Th1MqKtcZMqwIjKh4wIP9wI+p1+ZQ==" saltValue="N/hbv15JZ5IqP1kJTmQqsA==" spinCount="100000" sqref="E43 E155" name="Range1_3"/>
    <protectedRange algorithmName="SHA-512" hashValue="cSk5y0DfNbephEkkzfRnog6wVEW9DQZo+0mMEAjLwyRPEGGVR3rvqeF57Th1MqKtcZMqwIjKh4wIP9wI+p1+ZQ==" saltValue="N/hbv15JZ5IqP1kJTmQqsA==" spinCount="100000" sqref="E49:E51" name="Range1_4"/>
    <protectedRange algorithmName="SHA-512" hashValue="cSk5y0DfNbephEkkzfRnog6wVEW9DQZo+0mMEAjLwyRPEGGVR3rvqeF57Th1MqKtcZMqwIjKh4wIP9wI+p1+ZQ==" saltValue="N/hbv15JZ5IqP1kJTmQqsA==" spinCount="100000" sqref="E72:E73 E128:E129" name="Range1_7"/>
    <protectedRange algorithmName="SHA-512" hashValue="cSk5y0DfNbephEkkzfRnog6wVEW9DQZo+0mMEAjLwyRPEGGVR3rvqeF57Th1MqKtcZMqwIjKh4wIP9wI+p1+ZQ==" saltValue="N/hbv15JZ5IqP1kJTmQqsA==" spinCount="100000" sqref="E93 E140" name="Range1_8"/>
    <protectedRange algorithmName="SHA-512" hashValue="cSk5y0DfNbephEkkzfRnog6wVEW9DQZo+0mMEAjLwyRPEGGVR3rvqeF57Th1MqKtcZMqwIjKh4wIP9wI+p1+ZQ==" saltValue="N/hbv15JZ5IqP1kJTmQqsA==" spinCount="100000" sqref="E137" name="Range1_9"/>
    <protectedRange algorithmName="SHA-512" hashValue="cSk5y0DfNbephEkkzfRnog6wVEW9DQZo+0mMEAjLwyRPEGGVR3rvqeF57Th1MqKtcZMqwIjKh4wIP9wI+p1+ZQ==" saltValue="N/hbv15JZ5IqP1kJTmQqsA==" spinCount="100000" sqref="E141:E144" name="Range1_10"/>
    <protectedRange algorithmName="SHA-512" hashValue="cSk5y0DfNbephEkkzfRnog6wVEW9DQZo+0mMEAjLwyRPEGGVR3rvqeF57Th1MqKtcZMqwIjKh4wIP9wI+p1+ZQ==" saltValue="N/hbv15JZ5IqP1kJTmQqsA==" spinCount="100000" sqref="E96" name="Range1_11"/>
    <protectedRange algorithmName="SHA-512" hashValue="cSk5y0DfNbephEkkzfRnog6wVEW9DQZo+0mMEAjLwyRPEGGVR3rvqeF57Th1MqKtcZMqwIjKh4wIP9wI+p1+ZQ==" saltValue="N/hbv15JZ5IqP1kJTmQqsA==" spinCount="100000" sqref="E97 E145" name="Range1_12"/>
    <protectedRange algorithmName="SHA-512" hashValue="cSk5y0DfNbephEkkzfRnog6wVEW9DQZo+0mMEAjLwyRPEGGVR3rvqeF57Th1MqKtcZMqwIjKh4wIP9wI+p1+ZQ==" saltValue="N/hbv15JZ5IqP1kJTmQqsA==" spinCount="100000" sqref="E112:E115" name="Range1_15"/>
    <protectedRange algorithmName="SHA-512" hashValue="cSk5y0DfNbephEkkzfRnog6wVEW9DQZo+0mMEAjLwyRPEGGVR3rvqeF57Th1MqKtcZMqwIjKh4wIP9wI+p1+ZQ==" saltValue="N/hbv15JZ5IqP1kJTmQqsA==" spinCount="100000" sqref="E156 E57" name="Range1_16"/>
    <protectedRange algorithmName="SHA-512" hashValue="cSk5y0DfNbephEkkzfRnog6wVEW9DQZo+0mMEAjLwyRPEGGVR3rvqeF57Th1MqKtcZMqwIjKh4wIP9wI+p1+ZQ==" saltValue="N/hbv15JZ5IqP1kJTmQqsA==" spinCount="100000" sqref="E170:E171" name="Range1_17"/>
    <protectedRange algorithmName="SHA-512" hashValue="cSk5y0DfNbephEkkzfRnog6wVEW9DQZo+0mMEAjLwyRPEGGVR3rvqeF57Th1MqKtcZMqwIjKh4wIP9wI+p1+ZQ==" saltValue="N/hbv15JZ5IqP1kJTmQqsA==" spinCount="100000" sqref="E165:E168" name="Range1_18"/>
    <protectedRange algorithmName="SHA-512" hashValue="cSk5y0DfNbephEkkzfRnog6wVEW9DQZo+0mMEAjLwyRPEGGVR3rvqeF57Th1MqKtcZMqwIjKh4wIP9wI+p1+ZQ==" saltValue="N/hbv15JZ5IqP1kJTmQqsA==" spinCount="100000" sqref="E53:E54" name="Range1_5_1"/>
    <protectedRange algorithmName="SHA-512" hashValue="cSk5y0DfNbephEkkzfRnog6wVEW9DQZo+0mMEAjLwyRPEGGVR3rvqeF57Th1MqKtcZMqwIjKh4wIP9wI+p1+ZQ==" saltValue="N/hbv15JZ5IqP1kJTmQqsA==" spinCount="100000" sqref="E164" name="Range1_5_2"/>
    <protectedRange algorithmName="SHA-512" hashValue="cSk5y0DfNbephEkkzfRnog6wVEW9DQZo+0mMEAjLwyRPEGGVR3rvqeF57Th1MqKtcZMqwIjKh4wIP9wI+p1+ZQ==" saltValue="N/hbv15JZ5IqP1kJTmQqsA==" spinCount="100000" sqref="E111" name="Range1_5_3"/>
    <protectedRange algorithmName="SHA-512" hashValue="cSk5y0DfNbephEkkzfRnog6wVEW9DQZo+0mMEAjLwyRPEGGVR3rvqeF57Th1MqKtcZMqwIjKh4wIP9wI+p1+ZQ==" saltValue="N/hbv15JZ5IqP1kJTmQqsA==" spinCount="100000" sqref="E48" name="Range1_5_4"/>
    <protectedRange algorithmName="SHA-512" hashValue="cSk5y0DfNbephEkkzfRnog6wVEW9DQZo+0mMEAjLwyRPEGGVR3rvqeF57Th1MqKtcZMqwIjKh4wIP9wI+p1+ZQ==" saltValue="N/hbv15JZ5IqP1kJTmQqsA==" spinCount="100000" sqref="E157:E160 E58:E60" name="Range1_6_3"/>
    <protectedRange algorithmName="SHA-512" hashValue="cSk5y0DfNbephEkkzfRnog6wVEW9DQZo+0mMEAjLwyRPEGGVR3rvqeF57Th1MqKtcZMqwIjKh4wIP9wI+p1+ZQ==" saltValue="N/hbv15JZ5IqP1kJTmQqsA==" spinCount="100000" sqref="E99:E100" name="Range1_5_1_1"/>
    <protectedRange algorithmName="SHA-512" hashValue="cSk5y0DfNbephEkkzfRnog6wVEW9DQZo+0mMEAjLwyRPEGGVR3rvqeF57Th1MqKtcZMqwIjKh4wIP9wI+p1+ZQ==" saltValue="N/hbv15JZ5IqP1kJTmQqsA==" spinCount="100000" sqref="E104:E106" name="Range1_6_4"/>
    <protectedRange algorithmName="SHA-512" hashValue="cSk5y0DfNbephEkkzfRnog6wVEW9DQZo+0mMEAjLwyRPEGGVR3rvqeF57Th1MqKtcZMqwIjKh4wIP9wI+p1+ZQ==" saltValue="N/hbv15JZ5IqP1kJTmQqsA==" spinCount="100000" sqref="E103" name="Range1_13_4"/>
  </protectedRanges>
  <mergeCells count="24">
    <mergeCell ref="A5:A14"/>
    <mergeCell ref="A16:A23"/>
    <mergeCell ref="A25:A42"/>
    <mergeCell ref="A45:A46"/>
    <mergeCell ref="A57:A60"/>
    <mergeCell ref="A47:XFD47"/>
    <mergeCell ref="A48:A51"/>
    <mergeCell ref="A53:A55"/>
    <mergeCell ref="A62:A70"/>
    <mergeCell ref="A72:A79"/>
    <mergeCell ref="A81:A88"/>
    <mergeCell ref="A174:A182"/>
    <mergeCell ref="A164:A168"/>
    <mergeCell ref="A156:A159"/>
    <mergeCell ref="A161:A162"/>
    <mergeCell ref="A137:A154"/>
    <mergeCell ref="A170:A172"/>
    <mergeCell ref="A127:A135"/>
    <mergeCell ref="A117:A125"/>
    <mergeCell ref="A90:A97"/>
    <mergeCell ref="A99:A101"/>
    <mergeCell ref="A103:A106"/>
    <mergeCell ref="A108:A109"/>
    <mergeCell ref="A111:A115"/>
  </mergeCells>
  <conditionalFormatting sqref="D5 D45:D46 D108:D109 D161:D163">
    <cfRule type="containsErrors" dxfId="47" priority="54">
      <formula>ISERROR(D5)</formula>
    </cfRule>
  </conditionalFormatting>
  <conditionalFormatting sqref="D51">
    <cfRule type="containsErrors" dxfId="46" priority="53">
      <formula>ISERROR(D51)</formula>
    </cfRule>
  </conditionalFormatting>
  <conditionalFormatting sqref="D93">
    <cfRule type="containsErrors" dxfId="45" priority="47">
      <formula>ISERROR(D93)</formula>
    </cfRule>
  </conditionalFormatting>
  <conditionalFormatting sqref="D49">
    <cfRule type="containsErrors" dxfId="44" priority="52">
      <formula>ISERROR(D49)</formula>
    </cfRule>
  </conditionalFormatting>
  <conditionalFormatting sqref="D50">
    <cfRule type="containsErrors" dxfId="43" priority="51">
      <formula>ISERROR(D50)</formula>
    </cfRule>
  </conditionalFormatting>
  <conditionalFormatting sqref="E62:E70">
    <cfRule type="containsErrors" dxfId="42" priority="50">
      <formula>ISERROR(E62)</formula>
    </cfRule>
  </conditionalFormatting>
  <conditionalFormatting sqref="D73">
    <cfRule type="containsErrors" dxfId="41" priority="48">
      <formula>ISERROR(D73)</formula>
    </cfRule>
  </conditionalFormatting>
  <conditionalFormatting sqref="D72">
    <cfRule type="containsErrors" dxfId="40" priority="49">
      <formula>ISERROR(D72)</formula>
    </cfRule>
  </conditionalFormatting>
  <conditionalFormatting sqref="D96">
    <cfRule type="containsErrors" dxfId="39" priority="46">
      <formula>ISERROR(D96)</formula>
    </cfRule>
  </conditionalFormatting>
  <conditionalFormatting sqref="D97">
    <cfRule type="containsErrors" dxfId="38" priority="45">
      <formula>ISERROR(D97)</formula>
    </cfRule>
  </conditionalFormatting>
  <conditionalFormatting sqref="D143:D144">
    <cfRule type="containsErrors" dxfId="37" priority="37">
      <formula>ISERROR(D143)</formula>
    </cfRule>
  </conditionalFormatting>
  <conditionalFormatting sqref="D114">
    <cfRule type="containsErrors" dxfId="36" priority="44">
      <formula>ISERROR(D114)</formula>
    </cfRule>
  </conditionalFormatting>
  <conditionalFormatting sqref="D115">
    <cfRule type="containsErrors" dxfId="35" priority="43">
      <formula>ISERROR(D115)</formula>
    </cfRule>
  </conditionalFormatting>
  <conditionalFormatting sqref="D112">
    <cfRule type="containsErrors" dxfId="34" priority="42">
      <formula>ISERROR(D112)</formula>
    </cfRule>
  </conditionalFormatting>
  <conditionalFormatting sqref="D113">
    <cfRule type="containsErrors" dxfId="33" priority="41">
      <formula>ISERROR(D113)</formula>
    </cfRule>
  </conditionalFormatting>
  <conditionalFormatting sqref="E117:E125">
    <cfRule type="containsErrors" dxfId="32" priority="40">
      <formula>ISERROR(E117)</formula>
    </cfRule>
  </conditionalFormatting>
  <conditionalFormatting sqref="D129">
    <cfRule type="containsErrors" dxfId="31" priority="38">
      <formula>ISERROR(D129)</formula>
    </cfRule>
  </conditionalFormatting>
  <conditionalFormatting sqref="D128">
    <cfRule type="containsErrors" dxfId="30" priority="39">
      <formula>ISERROR(D128)</formula>
    </cfRule>
  </conditionalFormatting>
  <conditionalFormatting sqref="D156">
    <cfRule type="containsErrors" dxfId="29" priority="36">
      <formula>ISERROR(D156)</formula>
    </cfRule>
  </conditionalFormatting>
  <conditionalFormatting sqref="D170">
    <cfRule type="containsErrors" dxfId="28" priority="35">
      <formula>ISERROR(D170)</formula>
    </cfRule>
  </conditionalFormatting>
  <conditionalFormatting sqref="D171">
    <cfRule type="containsErrors" dxfId="27" priority="34">
      <formula>ISERROR(D171)</formula>
    </cfRule>
  </conditionalFormatting>
  <conditionalFormatting sqref="E174:E181">
    <cfRule type="containsErrors" dxfId="26" priority="33">
      <formula>ISERROR(E174)</formula>
    </cfRule>
  </conditionalFormatting>
  <conditionalFormatting sqref="D167:D168">
    <cfRule type="containsErrors" dxfId="25" priority="32">
      <formula>ISERROR(D167)</formula>
    </cfRule>
  </conditionalFormatting>
  <conditionalFormatting sqref="D53:D54">
    <cfRule type="containsErrors" dxfId="24" priority="22">
      <formula>ISERROR(D53)</formula>
    </cfRule>
  </conditionalFormatting>
  <conditionalFormatting sqref="D165">
    <cfRule type="containsErrors" dxfId="23" priority="31">
      <formula>ISERROR(D165)</formula>
    </cfRule>
  </conditionalFormatting>
  <conditionalFormatting sqref="D166">
    <cfRule type="containsErrors" dxfId="22" priority="30">
      <formula>ISERROR(D166)</formula>
    </cfRule>
  </conditionalFormatting>
  <conditionalFormatting sqref="D118">
    <cfRule type="containsErrors" dxfId="21" priority="28">
      <formula>ISERROR(D118)</formula>
    </cfRule>
  </conditionalFormatting>
  <conditionalFormatting sqref="D117 D125">
    <cfRule type="containsErrors" dxfId="20" priority="29">
      <formula>ISERROR(D117)</formula>
    </cfRule>
  </conditionalFormatting>
  <conditionalFormatting sqref="D62:D70">
    <cfRule type="containsErrors" dxfId="19" priority="27">
      <formula>ISERROR(D62)</formula>
    </cfRule>
  </conditionalFormatting>
  <conditionalFormatting sqref="D174:D182">
    <cfRule type="containsErrors" dxfId="18" priority="24">
      <formula>ISERROR(D174)</formula>
    </cfRule>
  </conditionalFormatting>
  <conditionalFormatting sqref="D158:D160">
    <cfRule type="containsErrors" dxfId="17" priority="14">
      <formula>ISERROR(D158)</formula>
    </cfRule>
  </conditionalFormatting>
  <conditionalFormatting sqref="D164">
    <cfRule type="containsErrors" dxfId="16" priority="21">
      <formula>ISERROR(D164)</formula>
    </cfRule>
  </conditionalFormatting>
  <conditionalFormatting sqref="D111">
    <cfRule type="containsErrors" dxfId="15" priority="19">
      <formula>ISERROR(D111)</formula>
    </cfRule>
  </conditionalFormatting>
  <conditionalFormatting sqref="D48">
    <cfRule type="containsErrors" dxfId="14" priority="17">
      <formula>ISERROR(D48)</formula>
    </cfRule>
  </conditionalFormatting>
  <conditionalFormatting sqref="D157">
    <cfRule type="containsErrors" dxfId="13" priority="15">
      <formula>ISERROR(D157)</formula>
    </cfRule>
  </conditionalFormatting>
  <conditionalFormatting sqref="D57">
    <cfRule type="containsErrors" dxfId="12" priority="13">
      <formula>ISERROR(D57)</formula>
    </cfRule>
  </conditionalFormatting>
  <conditionalFormatting sqref="D59:D60">
    <cfRule type="containsErrors" dxfId="11" priority="11">
      <formula>ISERROR(D59)</formula>
    </cfRule>
  </conditionalFormatting>
  <conditionalFormatting sqref="D58">
    <cfRule type="containsErrors" dxfId="10" priority="12">
      <formula>ISERROR(D58)</formula>
    </cfRule>
  </conditionalFormatting>
  <conditionalFormatting sqref="D99:D100">
    <cfRule type="containsErrors" dxfId="9" priority="10">
      <formula>ISERROR(D99)</formula>
    </cfRule>
  </conditionalFormatting>
  <conditionalFormatting sqref="D104">
    <cfRule type="containsErrors" dxfId="8" priority="9">
      <formula>ISERROR(D104)</formula>
    </cfRule>
  </conditionalFormatting>
  <conditionalFormatting sqref="D105:D106">
    <cfRule type="containsErrors" dxfId="7" priority="8">
      <formula>ISERROR(D105)</formula>
    </cfRule>
  </conditionalFormatting>
  <conditionalFormatting sqref="D103">
    <cfRule type="containsErrors" dxfId="6" priority="7">
      <formula>ISERROR(D103)</formula>
    </cfRule>
  </conditionalFormatting>
  <conditionalFormatting sqref="D140">
    <cfRule type="containsErrors" dxfId="5" priority="6">
      <formula>ISERROR(D140)</formula>
    </cfRule>
  </conditionalFormatting>
  <conditionalFormatting sqref="D145">
    <cfRule type="containsErrors" dxfId="4" priority="5">
      <formula>ISERROR(D145)</formula>
    </cfRule>
  </conditionalFormatting>
  <conditionalFormatting sqref="E182">
    <cfRule type="containsErrors" dxfId="3" priority="4">
      <formula>ISERROR(E182)</formula>
    </cfRule>
  </conditionalFormatting>
  <conditionalFormatting sqref="D172">
    <cfRule type="containsErrors" dxfId="2" priority="3">
      <formula>ISERROR(D172)</formula>
    </cfRule>
  </conditionalFormatting>
  <conditionalFormatting sqref="D55">
    <cfRule type="containsErrors" dxfId="1" priority="1">
      <formula>ISERROR(D55)</formula>
    </cfRule>
  </conditionalFormatting>
  <conditionalFormatting sqref="D101">
    <cfRule type="containsErrors" dxfId="0" priority="2">
      <formula>ISERROR(D101)</formula>
    </cfRule>
  </conditionalFormatting>
  <printOptions horizontalCentered="1" verticalCentered="1"/>
  <pageMargins left="0" right="0" top="0.25" bottom="0.25" header="0.3" footer="0.3"/>
  <pageSetup paperSize="5" scale="55" fitToHeight="0" orientation="landscape" r:id="rId1"/>
  <rowBreaks count="3" manualBreakCount="3">
    <brk id="52" max="4" man="1"/>
    <brk id="70" max="4" man="1"/>
    <brk id="125"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Development </vt:lpstr>
      <vt:lpstr>Guide</vt:lpstr>
      <vt:lpstr>'Development '!Print_Area</vt:lpstr>
      <vt:lpstr>Guide!Print_Area</vt:lpstr>
      <vt:lpstr>'Development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Darlene Miller</dc:creator>
  <cp:keywords/>
  <dc:description/>
  <cp:lastModifiedBy>Darlene Miller</cp:lastModifiedBy>
  <cp:revision/>
  <dcterms:created xsi:type="dcterms:W3CDTF">2015-07-19T18:27:23Z</dcterms:created>
  <dcterms:modified xsi:type="dcterms:W3CDTF">2016-10-31T00:47:32Z</dcterms:modified>
  <cp:category/>
  <cp:contentStatus/>
</cp:coreProperties>
</file>